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ramkhamhaeng-my.sharepoint.com/personal/utumporn_ru_ac_th/Documents/Desktop/"/>
    </mc:Choice>
  </mc:AlternateContent>
  <xr:revisionPtr revIDLastSave="2" documentId="8_{AE06BBF1-D3C5-48DB-A75B-3C9942772A78}" xr6:coauthVersionLast="47" xr6:coauthVersionMax="47" xr10:uidLastSave="{30107B09-191D-4EA4-9C1A-8778D407FB27}"/>
  <bookViews>
    <workbookView xWindow="-120" yWindow="-120" windowWidth="29040" windowHeight="15720" activeTab="2" xr2:uid="{FDA019B9-6CFF-4713-BF04-AA0350ECE93F}"/>
  </bookViews>
  <sheets>
    <sheet name="งานบริการการศึกษา" sheetId="1" r:id="rId1"/>
    <sheet name="หน่วยทะเบียนและประเมินผล" sheetId="2" r:id="rId2"/>
    <sheet name="หน่วยกิจการนักศึกษา" sheetId="3" r:id="rId3"/>
    <sheet name="หน่วยส่งเสริม" sheetId="6" r:id="rId4"/>
  </sheets>
  <definedNames>
    <definedName name="_xlnm._FilterDatabase" localSheetId="3" hidden="1">หน่วยส่งเสริม!$A$7:$C$345</definedName>
    <definedName name="_xlnm.Print_Area" localSheetId="2">หน่วยกิจการนักศึกษา!$A$1:$S$196</definedName>
    <definedName name="_xlnm.Print_Area" localSheetId="1">หน่วยทะเบียนและประเมินผล!$A$1:$R$487</definedName>
    <definedName name="_xlnm.Print_Area" localSheetId="3">หน่วยส่งเสริม!$A$1:$E$345</definedName>
    <definedName name="_xlnm.Print_Titles" localSheetId="2">หน่วยกิจการนักศึกษา!$1:$3</definedName>
    <definedName name="_xlnm.Print_Titles" localSheetId="1">หน่วยทะเบียนและประเมินผล!$2:$4</definedName>
    <definedName name="_xlnm.Print_Titles" localSheetId="3">หน่วยส่งเสริม!$2:$4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44" i="6" l="1"/>
  <c r="C340" i="6"/>
  <c r="C334" i="6"/>
  <c r="C330" i="6"/>
  <c r="C326" i="6"/>
  <c r="C320" i="6"/>
  <c r="C313" i="6"/>
  <c r="C312" i="6" s="1"/>
  <c r="C306" i="6"/>
  <c r="C290" i="6"/>
  <c r="C281" i="6"/>
  <c r="C280" i="6"/>
  <c r="C257" i="6"/>
  <c r="C247" i="6"/>
  <c r="C223" i="6"/>
  <c r="C192" i="6"/>
  <c r="C182" i="6"/>
  <c r="C175" i="6"/>
  <c r="C163" i="6"/>
  <c r="C156" i="6"/>
  <c r="C149" i="6"/>
  <c r="C128" i="6"/>
  <c r="C127" i="6"/>
  <c r="C124" i="6"/>
  <c r="C118" i="6"/>
  <c r="C112" i="6"/>
  <c r="C106" i="6" s="1"/>
  <c r="C107" i="6"/>
  <c r="C103" i="6"/>
  <c r="C87" i="6"/>
  <c r="C86" i="6" s="1"/>
  <c r="C82" i="6"/>
  <c r="C65" i="6"/>
  <c r="C36" i="6"/>
  <c r="C7" i="6"/>
  <c r="C6" i="6"/>
  <c r="D175" i="3"/>
  <c r="D172" i="3"/>
  <c r="D171" i="3"/>
  <c r="D165" i="3"/>
  <c r="D157" i="3"/>
  <c r="D156" i="3" s="1"/>
  <c r="D144" i="3"/>
  <c r="D133" i="3"/>
  <c r="D121" i="3"/>
  <c r="D112" i="3"/>
  <c r="D111" i="3" s="1"/>
  <c r="D103" i="3"/>
  <c r="D85" i="3"/>
  <c r="D72" i="3"/>
  <c r="D62" i="3"/>
  <c r="D56" i="3"/>
  <c r="D50" i="3"/>
  <c r="D44" i="3"/>
  <c r="D37" i="3"/>
  <c r="D26" i="3"/>
  <c r="D16" i="3"/>
  <c r="D12" i="3"/>
  <c r="D6" i="3"/>
  <c r="C482" i="2"/>
  <c r="C472" i="2"/>
  <c r="C463" i="2"/>
  <c r="C455" i="2"/>
  <c r="C446" i="2"/>
  <c r="C443" i="2"/>
  <c r="C435" i="2"/>
  <c r="C431" i="2"/>
  <c r="C425" i="2"/>
  <c r="C417" i="2"/>
  <c r="C410" i="2"/>
  <c r="C403" i="2"/>
  <c r="C397" i="2"/>
  <c r="C391" i="2"/>
  <c r="C385" i="2"/>
  <c r="C384" i="2" s="1"/>
  <c r="C383" i="2" s="1"/>
  <c r="C375" i="2"/>
  <c r="C367" i="2"/>
  <c r="C358" i="2"/>
  <c r="C351" i="2"/>
  <c r="C343" i="2"/>
  <c r="C342" i="2"/>
  <c r="C335" i="2"/>
  <c r="C334" i="2"/>
  <c r="C329" i="2"/>
  <c r="C321" i="2"/>
  <c r="C320" i="2" s="1"/>
  <c r="C312" i="2"/>
  <c r="C311" i="2" s="1"/>
  <c r="C299" i="2"/>
  <c r="C298" i="2"/>
  <c r="C291" i="2"/>
  <c r="C290" i="2"/>
  <c r="C286" i="2"/>
  <c r="C273" i="2"/>
  <c r="C266" i="2"/>
  <c r="C256" i="2"/>
  <c r="C250" i="2"/>
  <c r="C244" i="2"/>
  <c r="C237" i="2" s="1"/>
  <c r="C238" i="2"/>
  <c r="C228" i="2"/>
  <c r="C216" i="2"/>
  <c r="C215" i="2" s="1"/>
  <c r="C202" i="2"/>
  <c r="C195" i="2"/>
  <c r="C185" i="2"/>
  <c r="C167" i="2" s="1"/>
  <c r="C168" i="2"/>
  <c r="C154" i="2"/>
  <c r="C144" i="2"/>
  <c r="C143" i="2" s="1"/>
  <c r="C138" i="2"/>
  <c r="C133" i="2"/>
  <c r="C128" i="2"/>
  <c r="C127" i="2"/>
  <c r="C126" i="2" s="1"/>
  <c r="C121" i="2"/>
  <c r="C96" i="2"/>
  <c r="C88" i="2"/>
  <c r="C80" i="2"/>
  <c r="C71" i="2"/>
  <c r="C62" i="2"/>
  <c r="C61" i="2" s="1"/>
  <c r="C53" i="2"/>
  <c r="C43" i="2"/>
  <c r="C34" i="2"/>
  <c r="C33" i="2" s="1"/>
  <c r="C21" i="2"/>
  <c r="C7" i="2"/>
  <c r="C6" i="2" s="1"/>
  <c r="D120" i="3" l="1"/>
  <c r="D5" i="3"/>
  <c r="D36" i="3"/>
  <c r="D71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A443" authorId="0" shapeId="0" xr:uid="{FA52190D-8D03-42F4-ADDC-731447C8039E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<sst xmlns="http://schemas.openxmlformats.org/spreadsheetml/2006/main" count="2008" uniqueCount="1491">
  <si>
    <t>งานบริการการศึกษา</t>
  </si>
  <si>
    <t xml:space="preserve">                                                                                                                                                     </t>
  </si>
  <si>
    <t>หน่วยงาน</t>
  </si>
  <si>
    <t>ลำดับ</t>
  </si>
  <si>
    <t>ภาระงานที่ปฏิบัติ</t>
  </si>
  <si>
    <t>ระยะเวลาที่ปฏิบัติ</t>
  </si>
  <si>
    <t>ปริมาณงาน</t>
  </si>
  <si>
    <t>รวมเวลาที่</t>
  </si>
  <si>
    <t>นต.</t>
  </si>
  <si>
    <t>บธ.</t>
  </si>
  <si>
    <t>มษ.</t>
  </si>
  <si>
    <t>ศษ.</t>
  </si>
  <si>
    <t>วท.</t>
  </si>
  <si>
    <t>รศ.</t>
  </si>
  <si>
    <t>ศศ.</t>
  </si>
  <si>
    <t>ศป.</t>
  </si>
  <si>
    <t>วศ.</t>
  </si>
  <si>
    <t>ทศ.</t>
  </si>
  <si>
    <t>พม.</t>
  </si>
  <si>
    <t>สม.</t>
  </si>
  <si>
    <t>สส.</t>
  </si>
  <si>
    <t>ที่</t>
  </si>
  <si>
    <t>(นาที)</t>
  </si>
  <si>
    <t>ทั้งปี</t>
  </si>
  <si>
    <t>ปฏิบัติ</t>
  </si>
  <si>
    <t>หน่วยทะเบียนและประเมินผล</t>
  </si>
  <si>
    <r>
      <t xml:space="preserve">การประกาศผลสอบ ส่วนกลาง ส่วนภูมิภาค สาขาวิทยบริการ ณ ต่างประเทศ </t>
    </r>
    <r>
      <rPr>
        <b/>
        <i/>
        <sz val="16"/>
        <color theme="1"/>
        <rFont val="TH Sarabun New"/>
        <family val="2"/>
      </rPr>
      <t>มีขั้นตอนดังนี้</t>
    </r>
  </si>
  <si>
    <t>P</t>
  </si>
  <si>
    <t xml:space="preserve">ประกาศผลสอบชัวคราว (List 150) ภายใน 25 วัน </t>
  </si>
  <si>
    <t>1.1.1</t>
  </si>
  <si>
    <t>รับบันทึกจาก สวป. ขอรายชื่อวิชาที่มีลักษณะข้อสอบแบบอัตนัย อัตนัยผสมปรนัย ลงทะเบียนรับ เสนอความเห็น คณบดีลงนาม</t>
  </si>
  <si>
    <t>1.1.2</t>
  </si>
  <si>
    <t>สำเนาแจ้งเวียนภาควิชา</t>
  </si>
  <si>
    <t>1.1.3</t>
  </si>
  <si>
    <t>รวบรวมข้อมูลจากภาควิชา ตรวจสอบความถูกต้อง</t>
  </si>
  <si>
    <t>1.1.4</t>
  </si>
  <si>
    <t xml:space="preserve">ดำเนินการทำบันทึกข้อความส่ง สวป. แจ้งรายชื่อวิชาที่มีลักษณะข้อสอบเป็นแบบอัตนัย หรืออัตนัยผสมปรนัย ที่เปิดในเทอมนั้น ๆ </t>
  </si>
  <si>
    <t>1.1.5</t>
  </si>
  <si>
    <t>เมื่อได้รับ LIST150 จาก สวป. ดำเนินการแยกแต่ละกระบวนวิชา พร้อมใบระบายและลงทะเบียนคุมการประกาศผลสอบ ส่งให้อาจารย์ผู้รับผิดชอบกระบวนวิชาเพื่อประกาศผลสอบต่อไป (ส่วนกลาง 1,700 วิชา ส่วนภูมิภาค - ส่วนต่างประเทศ 50 วิชา)</t>
  </si>
  <si>
    <t>1.1.6</t>
  </si>
  <si>
    <t>รับผลสอบชั่วคราว List 150 พร้อมใบระบายจากอาจารย์ผู้รับผิดชอบกระบวนวิชา ตรวจสอบความถูกต้อง ประทับตราของคณะทุกจุดกรณีที่มีการแก้ไขผลสอบ พร้อมลงทะเบียนรับผลสอบตามวันที่อาจารย์ส่งผลสอบ</t>
  </si>
  <si>
    <t>1.1.7</t>
  </si>
  <si>
    <t>แยกผลสอบชั่วคราว ใบระบายผลสอบ และจัดเรียงตามรหัสกระบวนวิชา</t>
  </si>
  <si>
    <t>1.1.8</t>
  </si>
  <si>
    <t xml:space="preserve">กรอกแบบฟอร์มส่งใบระบายผลสอบ เสนอผู้บังคับบัญชาตามสายงาน </t>
  </si>
  <si>
    <t>1.1.9</t>
  </si>
  <si>
    <t>นำแบบฟอร์มที่ลงนามโดยหัวหน้าสำนักงานเลขานุการ ออกเลขในสมุดคุมทะเบียน นำใบระบายผลสอบ ใส่ซองผนึกส่งงานสารบรรณ เพื่อส่ง สวป. ต่อไป</t>
  </si>
  <si>
    <t>1.1.10</t>
  </si>
  <si>
    <t>แยกผลสอบชั่วคราวจัดเรียงตามตัวอักษร สแกนผลสอบประกาศหน้าเว็บไซต์ของคณะ</t>
  </si>
  <si>
    <t>1.1.11</t>
  </si>
  <si>
    <t>ก่อนครบกำหนด 25 วัน หลังสอบเสร็จ ตรวจสอบว่าวิชาใดยังไม่ประกาศผลสอบชั่วคราว ติดตามการประกาศผลสอบตามกำหนด</t>
  </si>
  <si>
    <t>1.1.12</t>
  </si>
  <si>
    <t>เมื่อรับผลสอบทุกกระบวนวิชาแล้ว ติดดัชนี เจาะรูสำหรับเก็บเข้าแฟ้ม</t>
  </si>
  <si>
    <t>1.1.13</t>
  </si>
  <si>
    <t>จัดทำแฟ้ม โดยแยกเป็นภาควิชา เก็บผลสอบเข้าแฟ้ม</t>
  </si>
  <si>
    <t xml:space="preserve">ประกาศผลสอบทางการ (GRADE REPORT) ภายใน 50 วัน </t>
  </si>
  <si>
    <t>1.2.1</t>
  </si>
  <si>
    <t>รับใบตัดเกรดกระบวนวิชาที่เป็นปรนัยล้วนจากภาควิชา เสนอคณบดีลงนามกรณีวิชาศึกษาทั่วไป ลงทะเบียนคุมวันที่ส่งใบตัดเกรดทุกกระบวนวิชา ออกเลขในสมุดคุมทะเบียน ใส่ซองปิดผนึก เพื่อส่ง สวป. ต่อไป (ส่วนกลาง 380 ส่วนภูมิภาค 75 ต่างประเทศ -)</t>
  </si>
  <si>
    <t>1.2.2</t>
  </si>
  <si>
    <t>รับผลสอบทางการ พร้อมแบบรายงานการตรวจผลสอบ จาก สวป. พร้อมตรวจสอบความถูกต้องของกระบวนวิชาจากใบส่งผลสอบทางการของ สวป. และลงทะเบียนกำกับวันที่ส่งผลสอบ (ส่วนกลาง 2,080, ส่วนภูมิภาค 75, ส่วนต่างประเทศ 50)</t>
  </si>
  <si>
    <t>1.2.3</t>
  </si>
  <si>
    <t>ส่งผลสอบทางการ พร้อมแบบรายงานการตรวจผลสอบให้อาจารย์ตรวจสอบความถูกต้อง โดยแยกกระบวนวิชาตามสาขา และภาควิชา</t>
  </si>
  <si>
    <t>1.2.4</t>
  </si>
  <si>
    <t>รับผลสอบทางการจากอาจารย์ ลงทะเบียนรับผลสอบตามวันเวลาที่อาจารย์ส่ง</t>
  </si>
  <si>
    <t>1.2.5</t>
  </si>
  <si>
    <t>แยกผลสอบทางการ แบบรายงานการตรวจผลการสอบแต่ละกระบวนวิชา</t>
  </si>
  <si>
    <t>1.2.6</t>
  </si>
  <si>
    <t xml:space="preserve">กรอกแบบฟอร์มส่งแบบรายงานการตรวจผลสอบ เสนอผู้บังคับบัญชาตามสายงาน </t>
  </si>
  <si>
    <t>1.2.7</t>
  </si>
  <si>
    <t>นำแบบฟอร์มที่ลงนามโดยหัวหน้าสำนักงานเลขานุการ ออกเลขในสมุดคุมทะเบียน นำแบบรายงานการตรวจผลสอบ ใส่ซองผนึกส่งงานสารบรรณ เพื่อส่งหน่วยงาน สวป. ต่อไป</t>
  </si>
  <si>
    <t>1.2.8</t>
  </si>
  <si>
    <t>ก่อนครบกำหนด 50 วัน หลังสอบเสร็จ ตรวจสอบว่าวิชาใดยังไม่ส่งแบบรายงานฯ ติดตามก่อนครบกำหนด</t>
  </si>
  <si>
    <t>1.2.9</t>
  </si>
  <si>
    <t>นำผลสอบทางการที่อาจารย์ส่งแล้ว เรียงกระบวนวิชาตามตัวอักษร ทยอยใส่แฟ้มให้นักศึกษาดู</t>
  </si>
  <si>
    <t>1.2.10</t>
  </si>
  <si>
    <t>เมื่อรับผลสอบจากอาจารย์ครบทุกกระบวนวิชาแล้ว ตัดขอบให้พอดีกับแฟ้ม ติดดัชนี เจาะรูและจัดเรียงกระบวนวิชาตามตัวอักษร</t>
  </si>
  <si>
    <t>1.2.11</t>
  </si>
  <si>
    <r>
      <t xml:space="preserve">การดำเนินการเกี่ยวกับการขอสอบซ้ำซ้อนของนักศึกษา </t>
    </r>
    <r>
      <rPr>
        <b/>
        <i/>
        <sz val="16"/>
        <color theme="1"/>
        <rFont val="TH Sarabun New"/>
        <family val="2"/>
      </rPr>
      <t>มีขั้นตอนดังนี้</t>
    </r>
  </si>
  <si>
    <t xml:space="preserve">การดำเนินการเกี่ยวกับการขอสอบซ้ำซ้อนของนักศึกษาระบบออนไลน์ </t>
  </si>
  <si>
    <t>2.1.1</t>
  </si>
  <si>
    <t>ตรวจสอบการยื่นคำร้องขอสอบซ้ำซ้อนทางระบบออนไลน์</t>
  </si>
  <si>
    <t>2.1.2</t>
  </si>
  <si>
    <t>ตรวจสอบคุณสมบัติและเงื่อนไขการขอสอบซ้ำซ้อนของนักศึกษาเป็นรายบุคคล (50 คน x 5 ภาคการสอบ)</t>
  </si>
  <si>
    <t>2.1.3</t>
  </si>
  <si>
    <t>ตรวจสอบผลการเรียนของนักศึกษา กระบวนวิชาที่ขอสอบซ้ำซ้อน</t>
  </si>
  <si>
    <t>2.1.4</t>
  </si>
  <si>
    <t>ตรวจสอบการลงทะเบียนเรียนทางระบบออนไลน์ของนักศึกษา</t>
  </si>
  <si>
    <t>2.1.5</t>
  </si>
  <si>
    <t xml:space="preserve">อนุมัติการขอสอบซ้ำซ้อนทางระบบลงทะเบียนเรียนออนไลน์เฉพาะกรณีคุณสมบัติและเงื่อนไขครบตามที่กำหนด </t>
  </si>
  <si>
    <t>2.1.6</t>
  </si>
  <si>
    <t>พิมพ์รายงานการขอสอบซ้ำซ้อน</t>
  </si>
  <si>
    <t>2.1.7</t>
  </si>
  <si>
    <t>แยกข้อมูลรายวิชาสอบซ้ำซ้อน และสำเนาส่งภาควิชา</t>
  </si>
  <si>
    <t>2.1.8</t>
  </si>
  <si>
    <t>ประกาศรายชื่อนักศึกษาและวิชาที่ขอสอบซ้ำซ้อนทางเว็บไซต์ Facebook Fanpage และติดบอร์ด</t>
  </si>
  <si>
    <t xml:space="preserve">การดำเนินการเกี่ยวกับการขอสอบซ้ำซ้อนของนักศึกษาที่มหาวิทยาลัย     </t>
  </si>
  <si>
    <t>2.2.1</t>
  </si>
  <si>
    <t>รับคำร้องขอสอบซ้ำซ้อนจากนักศึกษา (10 คน x 5 ภาคการสอบ)</t>
  </si>
  <si>
    <t>2.2.2</t>
  </si>
  <si>
    <t>ตรวจสอบคุณสมบัติและเงื่อนไขการขอสอบซ้ำซ้อนของนักศึกษาเป็นรายบุคคล</t>
  </si>
  <si>
    <t>2.2.3</t>
  </si>
  <si>
    <t>2.2.4</t>
  </si>
  <si>
    <t>อนุมัติการขอสอบซ้ำซ้อนเฉพาะกรณีคุณสมบัติและเงื่อนไขครบเงื่อนไขครบตามที่กำหนด</t>
  </si>
  <si>
    <t>2.2.5</t>
  </si>
  <si>
    <t>ออกหลักฐานรับคำร้องขอสอบซ้ำซ้อนให้นักศึกษาเป็นหลักฐาน</t>
  </si>
  <si>
    <t>2.2.6</t>
  </si>
  <si>
    <t>บันทึกข้อมูลการขอสอบซ้ำซ้อนของนักศึกษาในระบบงานการขอสอบซ้ำซ้อนตามช่วงระยะเวลาที่เปิดระบบ</t>
  </si>
  <si>
    <t>2.2.7</t>
  </si>
  <si>
    <t xml:space="preserve">พิมพ์รายงานการขอสอบซ้ำซ้อน  </t>
  </si>
  <si>
    <t>2.2.8</t>
  </si>
  <si>
    <t>แยกข้อมูลรายวิชาซ้ำซ้อน และสำเนาส่งภาควิชา</t>
  </si>
  <si>
    <t>2.2.9</t>
  </si>
  <si>
    <r>
      <t xml:space="preserve">การขอแก้ไขผลสอบกรณีประกาศผลสอบผิดพลาดภายหลังปิดแฟ้มข้อมูล    </t>
    </r>
    <r>
      <rPr>
        <b/>
        <i/>
        <sz val="16"/>
        <color theme="1"/>
        <rFont val="TH Sarabun New"/>
        <family val="2"/>
      </rPr>
      <t>มีขั้นตอนดังนี้</t>
    </r>
  </si>
  <si>
    <t xml:space="preserve">รับคำร้องจากนักศึกษาขอแก้ไขผลสอบ </t>
  </si>
  <si>
    <t>ตรวจสอบผลสอบชั่วคราวและผลสอบทางการของนักศึกษาตามข้อ 1</t>
  </si>
  <si>
    <t>แจ้งอาจารย์ผู้รับผิดชอบกระบวนวิชาเพื่อตรวจสอบกรณีประกาศผลสอบผิดพลาด พร้อมแนบใบคำร้องนักศึกษาที่ขอแก้ไขผลสอบสำเนาผลสอบชั่วคราวและสำเนาผลสอบทางการ</t>
  </si>
  <si>
    <t>อาจารย์ผู้รับผิดชอบกระบวนวิชาตรวจสอบแล้วพบว่าประกาศผลสอบผิดพลาด จัดทำบันทึกข้อความเสนอคณบดีพิจารณา เสนอคณะกรรมการประจำคณะฯ ขอความเห็นชอบแก้ไขผลสอบ</t>
  </si>
  <si>
    <t>จัดทำบันทึกข้อความเสนออธิการบดีขออนุมัติแก้ไขผลสอบโดยแนบมติคณะกรรมการประจำคณะฯ เห็นชอบให้แก้ไขผลสอบ</t>
  </si>
  <si>
    <t>เมื่ออธิการบดีอนุมัติแล้ว รับเรื่อง เสนอความเห็น คณบดีลงนามส่ง สวป. เมื่อลงนามแล้วทำสำเนา 2 ชุด ส่งงานสารบรรณออกเลขคุมทะเบียนในสมุดคุมทะเบียน เพื่อส่ง สวป. ต่อไป</t>
  </si>
  <si>
    <t>จัดเก็บเอกสารสำเนาเข้าแฟ้มไว้เป็นหลักฐานต่อไป</t>
  </si>
  <si>
    <r>
      <t xml:space="preserve">การจัดทำหนังสือรับรองต่าง ๆ  </t>
    </r>
    <r>
      <rPr>
        <b/>
        <i/>
        <sz val="16"/>
        <color theme="1"/>
        <rFont val="TH Sarabun New"/>
        <family val="2"/>
      </rPr>
      <t>มีขั้นตอนดังนี้</t>
    </r>
  </si>
  <si>
    <t xml:space="preserve">รับรองผลสอบเร่งด่วน </t>
  </si>
  <si>
    <t>4.1.1</t>
  </si>
  <si>
    <t>นักศึกษารับคำร้องกรอกเอกสารในใบคำร้อง เจ้าหน้าที่แนะนำการกรอกใบคำร้องขอเกรดเร่งด่วน  (50 คน x 5 ภาคการสอบ)</t>
  </si>
  <si>
    <t>4.1.2</t>
  </si>
  <si>
    <t>ตรวจสอบคำร้องกรณีขอผลสอบเร่งด่วน พร้อมหลักฐาน (ใบเสร็จลงทะเบียน)</t>
  </si>
  <si>
    <t>4.1.3</t>
  </si>
  <si>
    <t>กรณีที่ภาควิชายังไม่ส่งผลสอบทางการ ประสานงานกับภาควิชาที่เกี่ยวข้อง ให้อาจารย์ผู้รับผิดชอบรับรองเกรดให้กับนักศึกษา</t>
  </si>
  <si>
    <t>4.1.4</t>
  </si>
  <si>
    <t>กรณีที่ภาควิชาส่งผลทางการเรียบร้อยแล้ว หน่วยทะเบียนรับรองผลสอบพร้อมสำเนาผลสอบหน้าดังกล่าวแนบ</t>
  </si>
  <si>
    <t>4.1.5</t>
  </si>
  <si>
    <t>พิมพ์หนังสือรับรองผลสอบ ตรวจสอบความถูกต้อง</t>
  </si>
  <si>
    <t>4.1.6</t>
  </si>
  <si>
    <t xml:space="preserve">เสนอหนังสือรับรอง ผ่านหัวหน้าหน่วย, หัวหน้างาน, หัวหน้าสำนักงานเลขานุการ เพื่อเสนอคณบดีลงนาม </t>
  </si>
  <si>
    <t>4.1.7</t>
  </si>
  <si>
    <t>นำหนังสือรับรองที่ลงนามโดยคณบดี ออกเลขคุมเอกสาร พร้อมประทับตรา</t>
  </si>
  <si>
    <t>4.1.8</t>
  </si>
  <si>
    <t>กรณีเป็นนักศึกษาต่างคณะ นำคำร้องออกเลขในสมุดคุมเอกสาร เพื่อส่งออกไปคณะที่นักศึกษาสังกัด</t>
  </si>
  <si>
    <t>รับรองกลุ่ม/สาขาวิชา</t>
  </si>
  <si>
    <t>4.2.1</t>
  </si>
  <si>
    <t>นักศึกษารับคำร้องกรอกเอกสารในใบคำร้อง เจ้าหน้าที่แนะนำการกรอกเอกสาร</t>
  </si>
  <si>
    <t>4.2.2</t>
  </si>
  <si>
    <t>4.2.3</t>
  </si>
  <si>
    <t>ตรวจสอบความถูกต้องของคำร้อง พร้อมเอกสารที่แนบ</t>
  </si>
  <si>
    <t>4.2.4</t>
  </si>
  <si>
    <t>ก่อนพิมพ์กระบวนวิชาที่นักศึกษาขอรับรองผลสอบ จะต้องแยกรายวิชาที่จะรับรอง ว่านักศึกษาขอในหมวดวิชาใด (หมวดสังคมศาสตร์/หมวดภาษา) โดยผลสอบที่รับรองจะต้องได้เกรด C (ซี) ขึ้นไปเท่านั้น</t>
  </si>
  <si>
    <t>4.2.5</t>
  </si>
  <si>
    <t>พิมพ์หนังสือรับรอง ตรวจสอบความถูกต้อง</t>
  </si>
  <si>
    <t>4.2.6</t>
  </si>
  <si>
    <t xml:space="preserve">เสนอหนังสือรับรอง ผ่านหัวหน้าหน่วย, หัวหน้างาน, หัวหน้าสำนักงานเลขานุการเพื่อเสนอคณบดีลงนาม </t>
  </si>
  <si>
    <t>4.2.7</t>
  </si>
  <si>
    <t>4.2.8</t>
  </si>
  <si>
    <t>นักศึกษายื่นใบนัดเพื่อรับเอกสารและลงลายมือชื่อในสมุดคุมเอกสาร</t>
  </si>
  <si>
    <t>รับรองผลสอบเพื่อขอผ่อนผันทหาร</t>
  </si>
  <si>
    <t>4.3.1</t>
  </si>
  <si>
    <t>4.3.2</t>
  </si>
  <si>
    <t>ยื่นคำร้องขอใบรับผลสอบ พร้อมใบเสร็จชำระเงินค่าใบรับรอง</t>
  </si>
  <si>
    <t>4.3.3</t>
  </si>
  <si>
    <t>4.3.4</t>
  </si>
  <si>
    <t>4.3.5</t>
  </si>
  <si>
    <t>4.3.6</t>
  </si>
  <si>
    <t>4.3.7</t>
  </si>
  <si>
    <t>รับรองครบหลักสูตร</t>
  </si>
  <si>
    <t>4.4.1</t>
  </si>
  <si>
    <t>4.4.2</t>
  </si>
  <si>
    <t>ยื่นคำร้องขอใบรับรองครบหลักสูตร  พร้อมใบเสร็จชำระเงินค่าใบรับรองและรูปถ่าย</t>
  </si>
  <si>
    <t>4.4.3</t>
  </si>
  <si>
    <t>4.4.4</t>
  </si>
  <si>
    <t>พิมพ์หนังสือรับรองครบหลักสูตร  ตัดและติดรูปนักศึกษา</t>
  </si>
  <si>
    <t>4.4.5</t>
  </si>
  <si>
    <t>4.4.6</t>
  </si>
  <si>
    <t>4.4.7</t>
  </si>
  <si>
    <t>ส่งผลสอบนักศึกษาข้ามสถาบัน</t>
  </si>
  <si>
    <t>4.5.1</t>
  </si>
  <si>
    <t>รับบันทึกรายชื่อนักศึกษาลงทะเบียนข้ามสถาบัน จาก สวป. พร้อมสำเนาแจ้งอาจารย์ผู้รับผิดชอบ (15 คน x 3 ภาคการศึกษา)</t>
  </si>
  <si>
    <t>4.5.2</t>
  </si>
  <si>
    <t>รวบรวมผลสอบที่อาจารย์เจ้าของวิชาแจ้งแล้ว ตรวจสอบรายละเอียดของชื่อนักศึกษา กระบวนวิชา ผลสอบ และคะแนนสอบ</t>
  </si>
  <si>
    <t>4.5.3</t>
  </si>
  <si>
    <t>พิมพ์หนังสือครุฑรับรองผลการสอบข้ามสถาบัน และพิมพ์ซองจดหมาย เสนอคณบดีลงนาม</t>
  </si>
  <si>
    <t>4.5.4</t>
  </si>
  <si>
    <t>นำหนังสือรับรองผลสอบที่ลงนามโดยคณบดี พร้อมซองจดหมายส่งหน่วยสารบรรณ เพื่อส่งออกต่อไป</t>
  </si>
  <si>
    <t>4.5.5</t>
  </si>
  <si>
    <t>4.6.1</t>
  </si>
  <si>
    <t>4.6.2</t>
  </si>
  <si>
    <t>ยื่นคำร้อง พร้อมใบเสร็จชำระเงินค่าใบรับรอง และ Transcript จบการศึกษา</t>
  </si>
  <si>
    <t>4.6.3</t>
  </si>
  <si>
    <t>ตรวจสอบความถูกต้องของคำร้อง เอกสารที่แนบ และตรวจสอบประวัติการศึกษา</t>
  </si>
  <si>
    <t>4.6.4</t>
  </si>
  <si>
    <t>พิมพ์หนังสือรับรอง เพื่อไปศึกษาต่อต่างประเทศ Recommendation</t>
  </si>
  <si>
    <t>4.6.5</t>
  </si>
  <si>
    <t>4.6.6</t>
  </si>
  <si>
    <t>4.6.7</t>
  </si>
  <si>
    <t>4.6.8</t>
  </si>
  <si>
    <t>4.7.1</t>
  </si>
  <si>
    <t>4.7.2</t>
  </si>
  <si>
    <t>ยื่นคำร้องขอใบรับรองความประพฤติ  พร้อมใบเสร็จชำระเงินค่าใบรับรอง</t>
  </si>
  <si>
    <t>4.7.3</t>
  </si>
  <si>
    <t>ตรวจสอบความถูกต้องของคำร้อง เอกสารที่แนบ</t>
  </si>
  <si>
    <t>4.7.4</t>
  </si>
  <si>
    <t>ตรวจสอบประวัติการทำผิดวินัย จากงานวินัยนักศึกษา กองกิจการนักศึกษา</t>
  </si>
  <si>
    <t>4.7.5</t>
  </si>
  <si>
    <t xml:space="preserve">พิมพ์หนังสือรับรอง </t>
  </si>
  <si>
    <t>4.7.6</t>
  </si>
  <si>
    <t>4.7.7</t>
  </si>
  <si>
    <t>นำหนังสือรับรองที่ลงนามโดยรองคณบดีฝ่ายนโยบายและแผน ออกเลขคุมเอกสาร พร้อมประทับตรา</t>
  </si>
  <si>
    <t>4.7.8</t>
  </si>
  <si>
    <t>4.7.9</t>
  </si>
  <si>
    <t>ใบคำร้องขอตรวจสอบผลการสอบ</t>
  </si>
  <si>
    <t>4.8.1</t>
  </si>
  <si>
    <t>นักศึกษารับคำร้องกรอกเอกสารในใบคำร้อง เจ้าหน้าที่แนะนำการกรอกเอกสาร (60 คน x 5 ภาคการสอบ)</t>
  </si>
  <si>
    <t>4.8.2</t>
  </si>
  <si>
    <t>รับใบคำร้องจากนักศึกษา ตรวจสอบเอกสารแนบ พร้อมแจ้งขั้นตอนการดำเนินการให้นักศึกษาทราบ</t>
  </si>
  <si>
    <t>4.8.3</t>
  </si>
  <si>
    <t>นำใบคำร้องเสนอผ่านหัวหน้าหน่วย, หัวหน้างาน เพื่อลงนามเสนออาจารย์ผู้รับผิดชอบกระบวนวิชา</t>
  </si>
  <si>
    <t>4.8.4</t>
  </si>
  <si>
    <t>ออกเลขคุมเอกสาร และส่งภาควิชาต่อไป</t>
  </si>
  <si>
    <r>
      <t xml:space="preserve">การจัดทำเอกสารเพื่อรับสมัครนักศึกษาใหม่ ม.ร. 36/1  </t>
    </r>
    <r>
      <rPr>
        <b/>
        <i/>
        <sz val="16"/>
        <color theme="1"/>
        <rFont val="TH Sarabun New"/>
        <family val="2"/>
      </rPr>
      <t>มีขั้นตอนดังนี้</t>
    </r>
  </si>
  <si>
    <t>Pre degree/ วุฒิมัธยมศึกษาตอนปลาย/วุฒิอนุปริญญา/วุฒิปริญญาต่างสถาบัน/ย้ายโอนจากต่างสถาบัน/วุฒิปริญญาที่ 2 ม.ร./หมดสถานภาพ/8 ปีสมัครใหม่</t>
  </si>
  <si>
    <t>5.1.1</t>
  </si>
  <si>
    <t xml:space="preserve">Pre degree/วุฒิมัธยมศึกษาตอนปลาย </t>
  </si>
  <si>
    <t>5.1.1.1</t>
  </si>
  <si>
    <t>ตรวจสอบรายวิชาที่เปิดในปีการศึกษานั้น จาก ม.ร.30 ที่มหาวิทยาลัยกำหนด</t>
  </si>
  <si>
    <t>5.1.1.2</t>
  </si>
  <si>
    <t>จัดทำ Barcode สำหรับการลงทะเบียน พิมพ์ชื่อวิชา ตารางสอน และวันเวลาสอบ (11 สาขาวิชาx2ภาคการศึกษา)</t>
  </si>
  <si>
    <t>5.1.1.3</t>
  </si>
  <si>
    <t>ตรวจสอบความถูกต้องและทำสำเนา 500 ชุด (11 สาขา x 2 ภาคการศึกษา)</t>
  </si>
  <si>
    <t>5.1.1.4</t>
  </si>
  <si>
    <t>พิมพ์บันทึกข้อความ เสนอหัวหน้าสำนักงานเลขานุการลงนาม ออกเลขในสมุดคุมเอกสาร ส่ง สวป.</t>
  </si>
  <si>
    <t>5.1.2</t>
  </si>
  <si>
    <t>วุฒิอนุปริญญา/วุฒิปริญญาต่างสถาบัน</t>
  </si>
  <si>
    <t>5.1.2.1</t>
  </si>
  <si>
    <t>เช็ครายวิชาที่เปิด-ปิด ในปีการศึกษานั้น จาก ม.ร.30 ที่มหาวิทยาลัยกำหนด</t>
  </si>
  <si>
    <t>5.1.2.2</t>
  </si>
  <si>
    <t>จัดทำ Barcode สำหรับการลงทะเบียน พิมพ์ชื่อวิชา ตารางสอน และวันเวลาสอบ (11 สาขาx2ภาคการศึกษา)</t>
  </si>
  <si>
    <t>5.1.2.3</t>
  </si>
  <si>
    <t>ตรวจสอบความถูกต้อง และสำเนาเอกสารเพื่อการรับสมัคร (11 สาขา x 2 ภาคการศึกษา)</t>
  </si>
  <si>
    <t>5.1.2.4</t>
  </si>
  <si>
    <t>สำเนาโครงสร้างหลักสูตร (11 สาขา x 2 ภาคการศึกษา)</t>
  </si>
  <si>
    <t>5.1.3</t>
  </si>
  <si>
    <t>วุฒิปริญญาที่ 2 ม.ร./หมดสถานภาพ/8 ปีสมัครใหม่/ย้ายโอนจากต่างสถาบัน</t>
  </si>
  <si>
    <t>5.1.3.1</t>
  </si>
  <si>
    <t>5.1.3.2</t>
  </si>
  <si>
    <t>5.1.3.3</t>
  </si>
  <si>
    <t>5.1.3.4</t>
  </si>
  <si>
    <r>
      <t xml:space="preserve">การเทียบโอนหน่วยกิตสำหรับนักศึกษาใหม่ </t>
    </r>
    <r>
      <rPr>
        <b/>
        <i/>
        <sz val="16"/>
        <color theme="1"/>
        <rFont val="TH Sarabun New"/>
        <family val="2"/>
      </rPr>
      <t>มีขั้นตอนดังนี้</t>
    </r>
  </si>
  <si>
    <t>วุฒิอนุปริญญา/วุฒิปริญญาต่างสถาบัน/Predegree/หมดสถานภาพ/8 ปีสมัครใหม่/ปริญญาในที่ 2 ม.ร.</t>
  </si>
  <si>
    <t>6.1.1</t>
  </si>
  <si>
    <t>ตรวจสอบรายวิชาที่เปิด-ปิด ในปีการศึกษานั้น จาก ม.ร.30 ที่มหาวิทยาลัยกำหนด</t>
  </si>
  <si>
    <t>6.1.2</t>
  </si>
  <si>
    <t xml:space="preserve">ตรวจสอบรายวิชาและเงื่อนไขของวุฒิที่สมัครสำหรับการเทียบโอนหน่วยกิตตามปีการศึกษาที่เข้าศึกษา </t>
  </si>
  <si>
    <t>6.1.3</t>
  </si>
  <si>
    <t>ระบุกระบวนวิชาที่นักศึกษาเทียบโอนได้ลงในใบโครงสร้างหลักสูตรตามสาขาที่นักศึกษาสมัคร</t>
  </si>
  <si>
    <t>6.1.4</t>
  </si>
  <si>
    <t>สรุปรายละเอียดกระบวนวิชาที่เทียบโอนได้ให้นักศึกษาทราบ พร้อมแนะนำการลงทะเบียนเรียนให้เป็นไปตามโครงสร้างหลักสูตร</t>
  </si>
  <si>
    <t>6.1.5</t>
  </si>
  <si>
    <t>ตรวจสอบความถูกต้องของเอกสาร พร้อมออกเอกสารใบชำระค่าเทียบโอนให้กับนักศึกษา</t>
  </si>
  <si>
    <t>6.1.6</t>
  </si>
  <si>
    <t>สรุปรายละเอียดการชำระเงินให้นักศึกษาทราบ พร้อมให้นักศึกษานำเอกสารไปติดต่อชำระเงิน และถ่ายเอกสารการเทียบโอน และใบเสร็จการชำระเงินมาส่งให้งานบริการการศึกษา</t>
  </si>
  <si>
    <t>6.1.7</t>
  </si>
  <si>
    <t>เก็บเอกสารภายหลังจากนักศึกษามาทำเรื่องเทียบโอน เพื่อรอบันทึกการเทียบโอนในระบบ</t>
  </si>
  <si>
    <t>6.1.8</t>
  </si>
  <si>
    <t>บันทึกข้อมูลรายวิชาเทียบโอนของนักศึกษาในระบบ</t>
  </si>
  <si>
    <t>6.1.9</t>
  </si>
  <si>
    <t>จัดเก็บเอกสารใส่แฟ้ม โดยแบ่งเป็นปีการศึกษา และช่วงรหัสของนักศึกษา</t>
  </si>
  <si>
    <t>ย้ายโอน</t>
  </si>
  <si>
    <t>6.2.1</t>
  </si>
  <si>
    <t>ตรวจสอบ Transcript และคำอธิบายรายวิชา ในรายวิชาที่นักศึกษามีผลสอบเป็น C (ซี) ขึ้นไป พร้อมกำหนดรายวิชาที่มีเนื้อหาใกล้เคียงกัน และตรวจสอบโครงสร้างหลักสูตรในปีการศึกษาดังกล่าว ว่าสามารถเทียบได้กับรายวิชาใดในหลักสูตร</t>
  </si>
  <si>
    <t>6.2.2</t>
  </si>
  <si>
    <t>กรณีกระบวนวิชาที่ไม่เป็นไปตามเงื่อนไขการย้ายโอน หน่วยทะเบียนจะส่งขึ้นภาควิชา เพื่อพิจารณาก่อนแจ้งนักศึกษา</t>
  </si>
  <si>
    <t>6.2.3</t>
  </si>
  <si>
    <t>ตรวจสอบรายวิชาและเงื่อนไขของวุฒิที่สมัครสำหรับการเทียบโอนหน่วยกิต</t>
  </si>
  <si>
    <t>6.2.4</t>
  </si>
  <si>
    <t>6.2.5</t>
  </si>
  <si>
    <t>6.2.6</t>
  </si>
  <si>
    <t>6.2.7</t>
  </si>
  <si>
    <t>6.2.8</t>
  </si>
  <si>
    <t>เก็บเอกสารของนักศึกษาที่มาเทียบโอน เพื่อรอการบันทึกข้อมูล โดยเรียงตามรหัสนักศึกษา</t>
  </si>
  <si>
    <t>6.2.9</t>
  </si>
  <si>
    <t>หน่วยทะเบียนจะส่งสาขาวิชาพิจารณา ภาคส่งผลการพิจารณา กรณีเทียบโอนเพิ่มได้ดำเนินการตาม 6.2.9 ถ้าเทียบโอนเพิ่มไม่ได้ดำเนินการตาม 6.2.10</t>
  </si>
  <si>
    <t>6.2.10</t>
  </si>
  <si>
    <t>ติดต่อนักศึกษาให้มาเทียบโอนเพิ่ม พร้อมสรุปรายละเอียดกระบวนวิชา รายละเอียดการชำระเงิน และออกเอกสาร ม.ร. 23 เพื่อให้นักศึกษาไปชำระเงินส่วนที่โอนเพิ่มได้ และนำใบเสร็จมาให้ที่คณะ</t>
  </si>
  <si>
    <t>6.2.11</t>
  </si>
  <si>
    <t>บันทึกข้อมูลการเทียบโอนในระบบ</t>
  </si>
  <si>
    <t>6.2.12</t>
  </si>
  <si>
    <t xml:space="preserve">จัดเก็บเอกสารใส่แฟ้ม แบ่งเป็นภาคการศึกษา และปีการศึกษา </t>
  </si>
  <si>
    <r>
      <t xml:space="preserve">การตรวจสอบผลการเรียนตามโครงสร้างหลักสูตร </t>
    </r>
    <r>
      <rPr>
        <b/>
        <i/>
        <sz val="16"/>
        <color theme="1"/>
        <rFont val="TH Sarabun New"/>
        <family val="2"/>
      </rPr>
      <t>มีขั้นตอนดังนี้</t>
    </r>
  </si>
  <si>
    <t>กรณีขอสำเร็จการศึกษา</t>
  </si>
  <si>
    <t>7.1.1</t>
  </si>
  <si>
    <t>รับเอกสารการแจ้งจบจากนักศึกษา พร้อมให้นักศึกษากรอกใบรายงานตัวบัณฑิต ตรวจสอบข้อมูลนักศึกษาเบื้องต้น โดยการตรวจสอบวุฒิในระบบว่า สวป. รับรองวุฒิหรือไม่ (กรณีตรวจสอบแล้ววุฒิไม่เรียบร้อย แจ้งนักศึกษาให้ไปติดต่อ สวป. ชั้น 3) ตรวจสอบใบเสร็จลงทะเบียนภาคที่นักศึกษาขอจบว่ากากบาทขอจบหรือไม่ (กรณีไม่ได้กาขอจบ ออกบันทึกขอแจ้งจบล่าช้าให้นักศึกษาไปดำเนินการชำระค่าแจ้งจบล่าช้า) ใบบันทึกภาวะการมีงานทำถูกต้องตามภาคการศึกษาที่นักศึกษาจบ และตรวจสอบเกรดเฉลี่ยสะสมว่าถึง 2.00 (11 สาขา)</t>
  </si>
  <si>
    <t>7.1.2</t>
  </si>
  <si>
    <t>กรณีแจ้งจบทางไปรษณีย์ เมื่อได้รับจดหมายแล้วลงรับในสมุดคุมทะเบียน ตรวจสอบเอกสารแจ้งจบที่นักศึกษาส่งมาครบถ้วนหรือไม่ พิมพ์ผลสอบทั้งหมดจากระบบ ตรวจสอบข้อมูลนักศึกษาเบื้องต้นตามข้อ 7.1.1</t>
  </si>
  <si>
    <t>7.1.3</t>
  </si>
  <si>
    <t>กรอกผลการสอบลงในใบโครงสร้างหลักสูตร ตามสาขาวิชาที่นักศึกษาขอแจ้งจบตามปีการศึกษาที่เข้าศึกษา</t>
  </si>
  <si>
    <t>7.1.4</t>
  </si>
  <si>
    <t>ตรวจผลการเรียนถูกต้องตามเงื่อนไขตามสาขาวิชาเอก วิชาโท วิชาศึกษาทั่วไป และวิชาเลือกเสรี ตามปีการศึกษาที่นักศึกษาเข้าศึกษา</t>
  </si>
  <si>
    <t>7.1.5</t>
  </si>
  <si>
    <t>ตรวจสอบเกรดเฉลี่ยสะสมว่าเป็นไปตามระเบียบข้อบังคับของมหาวิทยาลัย คือ 2.00 ขึ้นไป โดยคำนวนเกรดเฉลี่ยนักศึกษาจากผลสอบทั้งหมด หลังจากการรีเกรดแล้ว กรณีที่ได้ 1 เศษ</t>
  </si>
  <si>
    <t>7.1.6</t>
  </si>
  <si>
    <t>ตรวจสอบเกรดเฉลี่ยสะสมนักศึกษาที่มีเกรดเฉลี่ย 3.25 ขึ้นไปได้เกียรตินิยม อันดับ 2 นักศึกษาที่มีเกรดเฉลี่ย 3.50 ขึ้นไปได้เกียรตินิยม อันดับ 1 นักศึกษาที่มีเกรดเฉลี่ย 3.75 ขึ้นไปได้เกียรตินิยม อันดับ 1 เหรียญทอง โดยต้องตรวจสอบว่านักศึกษาไม่มีการรีเกรด และศึกษาไม่เกิน 4 ปีการศึกษา</t>
  </si>
  <si>
    <t>7.1.7</t>
  </si>
  <si>
    <t xml:space="preserve">ตรวจสอบการใช้สิทธิเทียบโอน กากบาทขอจบในใบเสร็จลงทะเบียน รหัสสาขาในใบเสร็จลงทะเบียน ตรงกับสาขาที่นักศึกษาเรียน ภาคการศึกษาที่จบ ชื่อนักศึกษาตรงกับบัตรประชาชน </t>
  </si>
  <si>
    <t>7.1.8</t>
  </si>
  <si>
    <t>เมื่อตรวจจบเรียบร้อยแล้วนักศึกษาเรียนครบหลักสูตร ดำเนินการเสนอสภา โดยจัดเรียงเอกสารแจ้งจบที่ตรวจสอบถูกต้องแล้วแยกเป็นรายวิชาเอกและเรียงตามรหัสประจำตัวนักศึกษาของแต่ละสาขาวิชาเอก</t>
  </si>
  <si>
    <t>7.1.9</t>
  </si>
  <si>
    <t>เขียนรายละเอียดจำนวนผู้สำเร็จการศึกษาตามรายวิชาเอก และสรุปจำนวนพร้อมพิมพ์เสนอ</t>
  </si>
  <si>
    <t>7.1.10</t>
  </si>
  <si>
    <t>พิมพ์บันทึกข้อความพร้อมรายละเอียดของผู้สำเร็จการศึกษา ได้แก่ รหัสประจำตัว ชื่อ นามสกุล วิชาโท การเทียบโอน</t>
  </si>
  <si>
    <t>7.1.11</t>
  </si>
  <si>
    <t>ตรวจความถูกต้องเรียบร้อยของบันทึกที่พิมพ์กับเอกสารแจ้งจบ โดยใช้เจ้าหน้าที่ตรวจสอบจำนวน 3 คน</t>
  </si>
  <si>
    <t>7.1.12</t>
  </si>
  <si>
    <t>นำบันทึกออกเลขคุมเอกสารและเสนอคณบดี เพื่อนำเสนอเรื่องเข้าสู่ที่ประชุม กปค. เพื่อพิจารณา</t>
  </si>
  <si>
    <t>7.1.13</t>
  </si>
  <si>
    <t>เมื่อที่ประชุม กปค. มีมติเห็นชอบ ออกเลขคุมเอกสาร พร้อมทำสำเนาจำนวน 45 ชุด กรอกรายละเอียดในแบบฟอร์ม เพื่อส่งให้งานประชุมและพิธีการ</t>
  </si>
  <si>
    <t>7.1.14</t>
  </si>
  <si>
    <t>เมื่อเสนอรายชื่อนักศึกษาที่สำเร็จการศึกษาเพื่อขออนุมัติปริญญาต่อสภามหาวิทยาลัยผ่านแล้ว ทำการกรอกรายละเอียดครั้งที่ ลำดับที่ ที่สภาอนุมัติ และวันที่ที่กำหนดให้นักศึกษามาชำระเงิน  ค่าขึ้นทะเบียนบัณฑิตในไปรษณียบัตร พร้อมแยกไปรษณียบัตรที่ส่งในเขตกรุงเทพมหานคร และต่างจังหวัด</t>
  </si>
  <si>
    <t>7.1.15</t>
  </si>
  <si>
    <t>เก็บเข้าแฟ้มแยกตามภาคการศึกษา และปีการศึกษา</t>
  </si>
  <si>
    <t>7.1.16</t>
  </si>
  <si>
    <t>ใส่แฟ้มให้นักศึกษาตรวจสอบการขึ้นทะเบียนบัณฑิต</t>
  </si>
  <si>
    <t>ขอเปิดกระบวนวิชาเพิ่มเติม จาก ม.ร.30</t>
  </si>
  <si>
    <t>7.2.1</t>
  </si>
  <si>
    <t>นักศึกษารับใบคำร้อง เจ้าหน้าที่แนะนำการกรอกใบคำร้องขอเปิดกระบวนวิชาเพิ่ม พร้อมแนบใบเช็คเกรด ใบเสร็จลงทะเบียนภาคล่าสุด (50 คน x 3 ภาคการศึกษา)</t>
  </si>
  <si>
    <t>7.2.2</t>
  </si>
  <si>
    <t>เมื่อรับคำร้องจากนักศึกษา กรอกโครงสร้างหลักสูตรตามสาขาที่นักศึกษาเรียน เพื่อตรวจสอบว่านักศึกษาขอจบได้จริง และเหลือเพียงกระบวนวิชาที่ขอเปิดเพิ่มเท่านั้น</t>
  </si>
  <si>
    <t>7.2.3</t>
  </si>
  <si>
    <t>เสนอใบคำร้องผ่านหัวหน้างาน หัวหน้าสำนักงานเลขานุการ ออกเลขในสมุดคุมเอกสาร ส่งให้อาจารย์ผู้รับผิดชอบกระบวนวิชาที่ขอเปิดเพิ่มพิจารณาเปิดกระบวนวิชาเพิ่มเติม</t>
  </si>
  <si>
    <t>7.2.4</t>
  </si>
  <si>
    <t>เมื่ออาจารย์ผู้รับผิดชอบพิจารณาเปิดกระบวนวิชาเพิ่มเติม โดยภาควิชา ดำเนินการขออนุมัติเปิดในระบบเรียบร้อยแล้ว งานทะเบียนต้องรวบรวมกระบวนวิชาที่เปิดเพิ่มเติม และจัดทำประชาสัมพันธ์ให้นักศึกษาทราบทั้งบอร์ดประชาสัมพันธ์ที่คณะ และทาง Facebook Fanpage</t>
  </si>
  <si>
    <t>7.2.5</t>
  </si>
  <si>
    <t>กรณีขอเปิดกระบวนวิชาหลังจาก สวป. ปิดระบบแล้ว ภาควิชาจัดทำบันทึกขอเปิดกระบวนวิชาส่งหน่วยทะเบียน เพื่อเสนอคณบดีลงนาม (5 ราย x 3 ภาคการศึกษา)</t>
  </si>
  <si>
    <t>7.2.6</t>
  </si>
  <si>
    <t xml:space="preserve">คณบดีลงนามแล้ว ส่งหน่วยสารบรรณออกเลขคุมเอกสาร เพื่อเสนออธิการบดีอนุมัติ </t>
  </si>
  <si>
    <t>7.2.7</t>
  </si>
  <si>
    <t>เมื่ออธิการบดีอนุมัติแล้ว เสนอความเห็น คณบดีลงนาม ส่งหน่วยสารบรรณออกเลขคุมเอกสาร เพื่อส่ง สวป. พิจารณาดำเนินการในส่วนที่เกี่ยวข้องต่อไป</t>
  </si>
  <si>
    <t>7.2.8</t>
  </si>
  <si>
    <t>เก็บสำเนาเข้าแฟ้ม โดยแยกตามภาควิชา และภาคการศึกษา</t>
  </si>
  <si>
    <t>7.2.9</t>
  </si>
  <si>
    <t>รวบรวมและเรียบเรียงรายกระบวนวิชาที่เปิดเพิ่ม และประชาสัมพันธ์ให้นักศึกษาทราบทางเว็บไซต์ Facebook Fanpage และบอร์ดคณะ</t>
  </si>
  <si>
    <t>ขอลงทะเบียนเรียนล่าช้ากรณีพิเศษ กรณีไม่สำเร็จการศึกษา กรณีเกรดเฉลี่ยสะสมไม่เป็นไปตามเกณฑ์การสำเร็จการศึกษา กรณีผลสอบไม่ผ่านและไม่ได้ลงทะเบียนกันในภาคการศึกษาถัดไป กรณีนักศึกษาปีสุดท้าย (8 ปี)</t>
  </si>
  <si>
    <t>7.3.1</t>
  </si>
  <si>
    <t>นักศึกษารับใบคำร้อง เจ้าหน้าที่แนะนำการกรอกใบคำร้อง พร้อมแนบใบเช็คเกรด ใบเสร็จลงทะเบียนภาคล่าสุด (50 คนx5 เทอมสอบ)</t>
  </si>
  <si>
    <t>7.3.2</t>
  </si>
  <si>
    <t>ตรวจสอบผลการเรียน โดยกรอกข้อมูลลงในใบโครงสร้างหลักสูตรตามสาขาวิชาที่นักศึกษาขอลงทะเบียนล่าช้า</t>
  </si>
  <si>
    <t>7.3.3</t>
  </si>
  <si>
    <t xml:space="preserve">แนะนำการลงทะเบียนเรียนกรณีไม่สำเร็จการศึกษา </t>
  </si>
  <si>
    <t>7.3.4</t>
  </si>
  <si>
    <t>วางแผนการลงทะเบียนเพื่อให้นักศึกษารีเกรด กรณีเกรดเฉลี่ยสะสมไม่ถึง 2.00</t>
  </si>
  <si>
    <t>7.3.5</t>
  </si>
  <si>
    <t>เสนอความเห็นในแบบคำร้องต่อคณบดีเพื่อลงนามตามคำร้องขอของนักศึกษา เสนอ ผวป. พิจารณา</t>
  </si>
  <si>
    <t>7.3.6</t>
  </si>
  <si>
    <t>มอบคำร้องให้นักศึกษา นำไปดำเนินการต่อไป</t>
  </si>
  <si>
    <r>
      <t xml:space="preserve">การรับรองผลสอบรายวิชากรณีบอกเลิก - บอกเพิ่ม </t>
    </r>
    <r>
      <rPr>
        <b/>
        <i/>
        <sz val="16"/>
        <color theme="1"/>
        <rFont val="TH Sarabun New"/>
        <family val="2"/>
      </rPr>
      <t>มีขั้นตอนดังนี้</t>
    </r>
  </si>
  <si>
    <t>ให้คำแนะนำการบอกเลิก - บอกเพิ่มรายวิชากรณีนักศึกษาลงทะเบียนซ้ำไว้ เพราะยังไม่ทราบผลสอบของภาคก่อน สามารถบอกเลิกกระบวนวิชาและและขอคืนเงินค่าหน่วยกิตหรือขอสับเปลี่ยนกระบวนวิชาได้ทั้ง 2 กรณี มีข้อปฏิบัติดังนี้</t>
  </si>
  <si>
    <t>นักศึกษามีสิทธิบอกเลิก - บอกเพิ่มได้กระบวนวิชาต่อกระบวนวิชา</t>
  </si>
  <si>
    <t>เมื่อดำเนินการสับเปลี่ยนกระบวนวิชาแล้ว จำนวนหน่วยกิตรวมต้องไม่เกินเกณฑ์ที่มหาวิทยาลัยให้สิทธิแก่ผู้ขอจบการศึกษา นักศึกษาต้องดำเนินการให้แล้วเสร็จ</t>
  </si>
  <si>
    <t>ก่อนการสอบกระบวนวิชาที่บอกเลิกและบอกเพิ่มในภาคที่แจ้งจบการศึกษา โดยนำหลักฐานยื่นที่หน่วยบริการบอกเลิก - บอกเพิ่มกระบวนวิชา อาคารกงไกรลาศ(KLB) ชั้น 1 ดังนี้</t>
  </si>
  <si>
    <t xml:space="preserve">   - คำร้องบอกเลิก - บอกเพิ่มกระบวนวิชาที่คณะรับรองผลสอบแล้ว</t>
  </si>
  <si>
    <t xml:space="preserve">   - ใบเสร็จรับเงินฉบับจริงของภาคที่ลงทะเบียนซ้ำไว้พร้อม สำเนา 1 ฉบับ</t>
  </si>
  <si>
    <t>ถ้ามีการขูด ลบ ขีด ฆ่า แก้ไขข้อความใด ๆ ในคำร้อง ให้เจ้าหน้าที่ลงลายมือชื่อและประทับตราประจำคณะรับรองเป็นสำคัญ</t>
  </si>
  <si>
    <t>จ่ายแบบใบคำร้องขอบอกเลิก - บอกเพิ่มรายวิชาสำหรับผู้ขอจบการศึกษาในภาค 1, 2 และภาคฤดูร้อน</t>
  </si>
  <si>
    <t>จ่ายแบบใบคำร้องขอบอกเลิกกระบวนวิชากรณีพิเศษสำหรับนักศึกษาที่ลงทะเบียนเรียนซ้ำไว้แต่มิได้ขอจบการศึกษา</t>
  </si>
  <si>
    <t>รับแบบใบคำร้อง ตามข้อ 2 หรือข้อ 3 ที่นักศึกษากรอกข้อมูลวิชาที่บอกเลิก วันเวลาสอบไล่ และวิชาที่บอกเพิ่ม (ถ้ามี)</t>
  </si>
  <si>
    <t>ตรวจสอบคุณสมบัตินักศึกษาเป็นผู้ขอจบการศึกษาจากใบเสร็จรับเงินลงทะเบียนเรียน ภาคที่ขอบอกเลิก - บอกเพิ่มรายวิชา</t>
  </si>
  <si>
    <t>รับรองผลสอบ ประทับตราประจำคณะ ลงลายมือชื่อผู้ตรวจสอบตามที่ระบุในแบบใบคำร้องข้อ 2 หรือ ข้อ 3 แล้วแต่กรณี</t>
  </si>
  <si>
    <r>
      <t xml:space="preserve">การจัดทำคู่มือและแผนการศึกษาในการรับสมัครนักศึกษาใหม่ (ม.ร.1)  </t>
    </r>
    <r>
      <rPr>
        <b/>
        <i/>
        <sz val="16"/>
        <color theme="1"/>
        <rFont val="TH Sarabun New"/>
        <family val="2"/>
      </rPr>
      <t>มีขั้นตอนดังนี้</t>
    </r>
  </si>
  <si>
    <t>จัดทำใหม่ทุก ๆ 5 ปี</t>
  </si>
  <si>
    <t>9.1.1</t>
  </si>
  <si>
    <t>รับบันทึกจาก สวป. ให้ส่งข้อมูลหลักสูตร ลงทะเบียนรับ เสนอความเห็น คณบดีลงนาม</t>
  </si>
  <si>
    <t>9.1.2</t>
  </si>
  <si>
    <t>ตรวจสอบหลักสูตรที่มีการปรับปรุงในรอบ 5 ปี และจัดทำแผนการศึกษาและโครงสร้างหลักสูตรใหม่เพื่อใช้ในการจัดทำคู่มือฯ ประจำปีการศึกษานั้น (วิชาเอก 11 สาขา วิชาโท 20 สาขา)</t>
  </si>
  <si>
    <t>9.1.3</t>
  </si>
  <si>
    <t>รวบรวมหลักสูตร (มคอ.02) ที่ผ่านสภามหาวิทยาลัยเรียบร้อยแล้ว จากหน่วยส่งเสริมฯ มาเรียบเรียงก่อนจัดพิมพ์ (วิชาเอก 11 สาขา วิชาโท 20 สาขา)</t>
  </si>
  <si>
    <t>9.1.4</t>
  </si>
  <si>
    <t>พิมพ์รายละเอียดแผนการศึกษาภาษาอังกฤษ โครงสร้างหลักสูตร รายละเอียดกระบวนวิชา รายละเอียดวิชาเอก วิชาโท เงื่อนไขการศึกษาของแต่ละสาขา หลักเกณฑ์การเทียบวิชาและโอนหน่วยกิต กระบวนวิชาคู่ซ้ำ (วิชาเอก 11 สาขา วิชาโท 20 สาขา)</t>
  </si>
  <si>
    <t>9.1.5</t>
  </si>
  <si>
    <t>ตรวจทานต้นฉบับรายละเอียดต่างๆ ก่อนส่งให้ สวป. จัดทำ ม.ร.1</t>
  </si>
  <si>
    <t>9.1.6</t>
  </si>
  <si>
    <t>พิมพ์บันทึกข้อความ และนำบันทึกข้อความที่ลงนามโดยคณบดี ส่งงานสารบรรณ ออกเลขในสมุดคุมทะเบียน เพื่อส่งหน่วยงาน สวป. ต่อไป</t>
  </si>
  <si>
    <t>9.1.7</t>
  </si>
  <si>
    <t>รับเอกสารคู่มือและแผนการศึกษารับสมัครนักศึกษาใหม่ (มร.1) ต้นฉบับจาก สวป. รวบรวมต้นฉบับหลักสูตรมาตรวจสอบ</t>
  </si>
  <si>
    <t>9.1.8</t>
  </si>
  <si>
    <t>เมื่อตรวจสอบเรียบร้อยแล้ว ในกรณีที่พบข้อผิดพลาด ต้องทำสำเนาต้นฉบับไว้ ก่อนส่ง สวป. เมื่อ สวป. ดำเนินการแก้ไข และคณะฯ ตรวจสอบซ้ำอีกครั้ง</t>
  </si>
  <si>
    <t>9.1.9</t>
  </si>
  <si>
    <t>ตรวจสอบวิชาหลังจากแจ้ง สวป. แก้ไขรอบสุดท้าย</t>
  </si>
  <si>
    <t>9.1.10</t>
  </si>
  <si>
    <t>พิมพ์บันทึกข้อความ เสนอคณบดีลงนาม และรวบรวมเอกสาร ส่ง สวป. เพื่อให้ สวป. ดำเนินการจัดพิมพ์คู่มือฯ ฉบับสมบูรณ์</t>
  </si>
  <si>
    <t>9.1.11</t>
  </si>
  <si>
    <t xml:space="preserve">จัดเก็บคู่มือฯ ฉบับสมบูรณ์ (ม.ร.1) ในตู้เอกสาร โดยเรียงตามปีการศึกษาไว้ </t>
  </si>
  <si>
    <t>ตรวจทานทุก ๆ ปี</t>
  </si>
  <si>
    <t>9.2.1</t>
  </si>
  <si>
    <t xml:space="preserve">รับบันทึกข้อความจาก สวป. พร้อมต้นฉบับ ม.ร.1 ลงทะเบียนรับ เสนอความเห็น คณบดีลงนาม </t>
  </si>
  <si>
    <t>9.2.2</t>
  </si>
  <si>
    <t xml:space="preserve">รวบรวมต้นฉบับหลักสูตร เพื่อการตรวจสอบ กับต้นฉบับจาก สวป. </t>
  </si>
  <si>
    <t>9.2.3</t>
  </si>
  <si>
    <t>ตรวจสอบความถูกต้องของ ม.ร.1 กับต้นฉบับหลักสูตร (วิชาเอก 11 สาขา วิชาโท 20 สาขา)</t>
  </si>
  <si>
    <t>9.2.4</t>
  </si>
  <si>
    <t>เมื่อตรวจสอบเรียบร้อยแล้ว ในกรณีที่พบข้อผิดพลาด ต้องทำสำเนาต้นฉบับไว้ ก่อนส่ง สวป. เมื่อ สวป. ดำเนินการแก้ไข และคณะตรวจสอบซ้ำอีกครั้งในภายหลัง</t>
  </si>
  <si>
    <t>9.2.5</t>
  </si>
  <si>
    <t>พิมพ์บันทึกข้อความ เสนอคณบดีลงนาม และรวบรวมเอกสาร ส่ง สวป. เพื่อให้ สวป. ดำเนินการจัดพิมพ์คู่มือฯ</t>
  </si>
  <si>
    <t>9.2.6</t>
  </si>
  <si>
    <t>9.2.7</t>
  </si>
  <si>
    <t>พิมพ์บันทึกข้อความ เสนอคณบดีลงนาม และรวบรวมเอกสาร ส่ง สวป. เพื่อให้ สวป. ดำเนินการจัดพิมพ์คู่มือฯ ฉบับสมบูรณ์ สำหรับใช้ในการรับสมัครนักศึกษาใหม่</t>
  </si>
  <si>
    <t>9.2.8</t>
  </si>
  <si>
    <t xml:space="preserve">จัดเก็บคู่มือฯ ฉบับสมบูรณ์ในตู้เอกสาร โดยเรียงตามปีการศึกษาไว้ </t>
  </si>
  <si>
    <r>
      <t xml:space="preserve">ประสานงานและรวบรวมข้อมูลส่งสำนักบริการทางวิชาการและทดสอบประเมินผล </t>
    </r>
    <r>
      <rPr>
        <b/>
        <i/>
        <sz val="16"/>
        <color theme="1"/>
        <rFont val="TH Sarabun New"/>
        <family val="2"/>
      </rPr>
      <t>มีขั้นตอนดังนี้</t>
    </r>
  </si>
  <si>
    <t xml:space="preserve">ตารางสอน ม.ร. 30 (ส่วนกลาง) </t>
  </si>
  <si>
    <t>10.1.1</t>
  </si>
  <si>
    <t>รับบันทึกข้อความ ขอรายชื่อกระบวนวิชาที่เปิดสอนและเปิดสอบซ่อม จาก สวป. ลงทะเบียนรับ เสนอความเห็นต่อคณบดี คณบดีลงนามแล้ว ทำสำเนาแจ้งเวียนภาควิชา กำหนดวันที่ที่ส่งคืนหน่วยทะเบียน</t>
  </si>
  <si>
    <t>10.1.2</t>
  </si>
  <si>
    <t xml:space="preserve">ภาควิชาดำเนินการลงรายละเอียดกระบวนวิชาที่เปิดสอนในโปรแกรมระบบตารางสอนออนไลน์ </t>
  </si>
  <si>
    <t>10.1.3</t>
  </si>
  <si>
    <t>รวบรวมข้อมูลต้นฉบับตารางสอนจากภาควิชา ตรวจสอบความถูกต้องของข้อมูล เงื่อนไขรายวิชาแต่ละหลักสูตร</t>
  </si>
  <si>
    <t>10.1.4</t>
  </si>
  <si>
    <t>พิมพ์บันทึกข้อความ ส่งข้อมูลรายละเอียดกระบวนวิชาที่เปิดสอน (ม.ร.30) เสนอคณบดีลงนาม ส่งหน่วยสารบรรณออกเลขในสมุดคุมเอกสาร เพื่อส่ง สวป. ต่อไป</t>
  </si>
  <si>
    <t>10.1.5</t>
  </si>
  <si>
    <t>รวบรวมสำเนาเข้าแฟ้มเอกสาร</t>
  </si>
  <si>
    <t xml:space="preserve">แจ้งกระบวนวิชาที่เปิดสอนแต่ละภาคการศึกษา (ส่วนภูมิภาค) ได้แก่ ตำรา อาจารย์ ผู้รับผิดชอบกระบวนวิชา หมายเลขโทรศัพท์รายละเอียดการบรรยาย </t>
  </si>
  <si>
    <t>10.2.1</t>
  </si>
  <si>
    <t>รับบันทึกข้อความเรื่องแจ้งรายละเอียดกระบวนวิชาที่เปิดสอนแต่ละภาคการศึกษา (ส่วนภูมิภาค) ลงทะเบียนรับ เสนอความเห็นต่อคณบดี คณบดีลงนาม</t>
  </si>
  <si>
    <t>10.2.2</t>
  </si>
  <si>
    <t>เวียนแบบฟอร์มเพื่อสำรวจข้อมูลกระบวนวิชาที่เปิดสอนแต่ละภาคการศึกษา (ส่วนภูมิภาค) ได้แก่ ตำราอาจารย์ ผู้รับผิดชอบกระบวนวิชา หมายเลขโทรศัพท์ รายละเอียดการบรรยายให้คณาจารย์กรอกข้อมูล</t>
  </si>
  <si>
    <t>10.2.3</t>
  </si>
  <si>
    <t>รวบรวมข้อมูลจากภาควิชา ตรวจสอบความถูกต้องของข้อมูล</t>
  </si>
  <si>
    <t>10.2.4</t>
  </si>
  <si>
    <t>พิมพ์บันทึกข้อความ ส่งข้อมูล เสนอคณบดีลงนาม ส่งหน่วยสารบรรณออกเลขในสมุดคุมเอกสาร ส่ง สวป. ต่อไป</t>
  </si>
  <si>
    <t>10.2.5</t>
  </si>
  <si>
    <t xml:space="preserve">จำนวนข้อและเวลาที่ใช้ในการสอบแต่ละภาคการศึกษา (ส่วนกลาง,ส่วนภูมิภาค, วิทยบริการ ณ ต่างประเทศ) </t>
  </si>
  <si>
    <t>10.3.1</t>
  </si>
  <si>
    <t>รับบันทึกข้อความ ขอจำนวนข้อสอบและเวลาที่ใช้สอบ จาก สวป. ลงทะเบียนรับ เสนอความเห็นต่อคณบดี คณบดีลงนาม  (ส่วนกลาง, ส่วนภูมิภาค 5 ครั้ง/ปีการศึกษา และวิทยบริการ ณ ต่างประเทศ 2 ครั้ง/ปีการศึกษา)</t>
  </si>
  <si>
    <t>10.3.2</t>
  </si>
  <si>
    <t>ทำสำเนาแจ้งเวียนภาควิชา กำหนดวันที่ที่ส่งคืนหน่วยทะเบียน</t>
  </si>
  <si>
    <t>10.3.3</t>
  </si>
  <si>
    <t>รวบรวมข้อมูลจากภาควิชา ตรวจสอบความถูกต้องของข้อมูล (7 ภาควิชา x 12ครั้ง)</t>
  </si>
  <si>
    <t>10.3.4</t>
  </si>
  <si>
    <t>พิมพ์บันทึกข้อความ ส่งข้อมูลจำนวนข้อสอบและเวลาที่ใช้สอบ เสนอคณบดีลงนาม ส่งงานสารบรรณออกเลขในสมุดคุมเอกสาร เพื่อส่งหน่วยงาน สวป. ต่อไป</t>
  </si>
  <si>
    <t>10.3.5</t>
  </si>
  <si>
    <t>รายชื่ออาจารย์ผู้บรรยายผ่านเทคโนโลยีสารสนเทศจากสำนักเทคโนโลยีการศึกษา</t>
  </si>
  <si>
    <t>10.4.1</t>
  </si>
  <si>
    <t>รับบันทึกข้อความ ขอรายชื่ออาจารย์ผู้บรรยายผ่านเทคโนโลยีสารสนเทศ ลงทะเบียนรับ เสนอความเห็นต่อคณบดี คณบดีลงนาม</t>
  </si>
  <si>
    <t>10.4.2</t>
  </si>
  <si>
    <t xml:space="preserve">ทำสำเนาแจ้งเวียนภาควิชา กำหนดวันที่ที่ส่งคืนหน่วยทะเบียน </t>
  </si>
  <si>
    <t>10.4.3</t>
  </si>
  <si>
    <t>รวบรวมรายชื่ออาจารย์ผู้บรรยายจากภาควิชา ตรวจสอบความถูกต้องของข้อมูล</t>
  </si>
  <si>
    <t>10.4.4</t>
  </si>
  <si>
    <t>พิมพ์บันทึกข้อความ ส่งรายชื่ออาจารย์ผู้บรรยายผ่านเทคโนโลยีสารสนเทศ เสนอคณบดีลงนาม ส่งงานสารบรรณออกเลขในสมุดคุมเอกสาร เพื่อส่งหน่วยงาน สวป. และสำนักเทคโนโลยีการศึกษา</t>
  </si>
  <si>
    <t>10.4.5</t>
  </si>
  <si>
    <t>10.4.6</t>
  </si>
  <si>
    <t>รับบันทึกข้อความเรื่อง ตารางบรรยายผ่านเทคโนโลยีสารสนเทศสำหรับนักศึกษาปริญญาตรี สาขาวิทยบริการเฉลิมพระเกียรติ ลงทะเบียนรับ เสนอความเห็นต่อคณบดี คณบดีลงนาม</t>
  </si>
  <si>
    <t>10.4.7</t>
  </si>
  <si>
    <t>สำเนาแจ้งเวียนให้อาจารย์ผู้รับผิดชอบกระบวนวิชา และงานคลังและพัสดุ</t>
  </si>
  <si>
    <t>10.4.8</t>
  </si>
  <si>
    <t>งานคลังและพัสดุดำเนินการขออนุมัติผู้บรรยาย และทำการเบิกค่าตอบแทนให้แก่ผู้บรรยายต่อไป</t>
  </si>
  <si>
    <t>10.4.9</t>
  </si>
  <si>
    <t>เก็บสำเนาเข้าแฟ้มเอกสาร</t>
  </si>
  <si>
    <r>
      <t>กระบวนวิชาที่งดสอนกรณีนักศึกษาลงทะเบียนเรียนไม่ถึง 10 คน</t>
    </r>
    <r>
      <rPr>
        <b/>
        <i/>
        <sz val="16"/>
        <color theme="1"/>
        <rFont val="TH Sarabun New"/>
        <family val="2"/>
      </rPr>
      <t xml:space="preserve"> </t>
    </r>
  </si>
  <si>
    <t>10.5.1</t>
  </si>
  <si>
    <t>รับบันทึกข้อความ เรื่อง ขอความอนุเคราะห์ตรวจสอบกระบวนวิชาที่นักศึกษาลงทะเบียนเรียนไม่ถึง 10 คน ลงทะเบียนรับ เสนอความเห็นต่อคณบดี คณบดีลงนาม</t>
  </si>
  <si>
    <t>10.5.2</t>
  </si>
  <si>
    <t xml:space="preserve">ทำสำเนาแจ้งเวียนภาควิชา เพื่อให้อาจารย์ผู้รับผิดชอบกระบวนวิชาแจ้งความประสงค์ว่าต้องการปิดกระบวนวิชาหรือไม่ และกำหนดวันที่ที่ส่งคืนหน่วยทะเบียน </t>
  </si>
  <si>
    <t>10.5.3</t>
  </si>
  <si>
    <t>10.5.4</t>
  </si>
  <si>
    <t>พิมพ์บันทึกข้อความ แจ้งกระบวนวิชาที่งดสอนกรณีมีนักศึกษาลงทะเบียนเรียนไม่ถึง 10 คน เสนอคณบดีลงนาม ส่งงานสารบรรณออกเลขในสมุดคุมเอกสาร เพื่อส่งหน่วยงาน สวป. ต่อไป</t>
  </si>
  <si>
    <t>10.5.5</t>
  </si>
  <si>
    <t xml:space="preserve">ทำประชาสัมพันธ์กระบวนวิชาที่งดสอน ให้นักศึกษาทราบทั้งทางบอร์ดคณะ และ Facebook Fanpage </t>
  </si>
  <si>
    <t>10.5.6</t>
  </si>
  <si>
    <t xml:space="preserve">กระบวนวิชาที่บรรยายสรุประดับปริญญาตรีส่วนภูมิภาค (เสาร์ - อาทิตย์) </t>
  </si>
  <si>
    <t>10.6.1</t>
  </si>
  <si>
    <t>รับบันทึกข้อความ เรื่อง ขอรายชื่อผู้บรรยายสรุประดับปริญญาตรีส่วนภูมิภาค (เสาร์ - อาทิตย์) ลงทะเบียนรับ เสนอความเห็นต่อคณบดี คณบดีลงนาม</t>
  </si>
  <si>
    <t>10.6.2</t>
  </si>
  <si>
    <t xml:space="preserve">ทำสำเนาแจ้งเวียนภาควิชา และกำหนดวันที่ที่ส่งคืนหน่วยทะเบียน </t>
  </si>
  <si>
    <t>10.6.3</t>
  </si>
  <si>
    <t>10.6.4</t>
  </si>
  <si>
    <t>พิมพ์บันทึกข้อความ ส่งรายชื่ออาจารย์ผู้บรรยายสรุประดับปริญญาตรีส่วนภูมิภาค (เสาร์ - อาทิตย์) เสนอคณบดีลงนาม ส่งงานสารบรรณออกเลขในสมุดคุมเอกสาร เพื่อส่ง สวป. ต่อไป</t>
  </si>
  <si>
    <t>10.6.5</t>
  </si>
  <si>
    <t>10.6.6</t>
  </si>
  <si>
    <t xml:space="preserve">รับบันทึกข้อความเรื่องให้อาจารย์ผู้รับผิดชอบกระบวนวิชาทำรายการจองตารางบรรยายฯ ลงทะเบียนรับ เสนอความเห็นต่อคณบดี คณบดีลงนาม </t>
  </si>
  <si>
    <t>10.6.7</t>
  </si>
  <si>
    <t>ทำสำเนาแจ้งเวียนอาจารย์ผู้รับผิดชอบกระบวนวิชา เพื่อทำรายการจองตารางบรรยายสรุปปริญญาตรี (เสาร์ – อาทิตย์)</t>
  </si>
  <si>
    <t>10.6.8</t>
  </si>
  <si>
    <t>10.6.9</t>
  </si>
  <si>
    <t>รับบันทึกเรื่องตารางบรรยายสรุประดับปริญญาตรีส่วนภูมิภาค (เสาร์ - อาทิตย์) ลงทะเบียนรับ เสนอความเห็นต่อคณบดี คณบดีลงนาม</t>
  </si>
  <si>
    <t>10.6.10</t>
  </si>
  <si>
    <t>ทำสำเนาแจ้งเวียนให้อาจารย์ผู้รับผิดชอบกระบวนวิชา และงานคลังและพัสดุ</t>
  </si>
  <si>
    <t>10.6.11</t>
  </si>
  <si>
    <t>10.6.12</t>
  </si>
  <si>
    <r>
      <t xml:space="preserve">กระบวนวิชาที่ต้องการบรรยายผ่าน Cyber Classroom </t>
    </r>
    <r>
      <rPr>
        <b/>
        <i/>
        <sz val="16"/>
        <color theme="1"/>
        <rFont val="TH Sarabun New"/>
        <family val="2"/>
      </rPr>
      <t>มีขั้นตอนดังนี้</t>
    </r>
  </si>
  <si>
    <t>10.7.1</t>
  </si>
  <si>
    <t xml:space="preserve">ประสานผู้รับผิดชอบกระบวนวิชาในการเขียนแบบฟอร์ม </t>
  </si>
  <si>
    <t>10.7.2</t>
  </si>
  <si>
    <t xml:space="preserve">เข้าระบบ www.grade.ru.ac.th/MR30 เพื่อตรวจสอบหาห้องบรรยายตามวัน เวลาที่อาจารย์แจ้งความประสงค์ และประสานกับอาจารย์เพื่อยืนยันข้อมูลก่อนดำเนินการจองในระบบ </t>
  </si>
  <si>
    <t>10.7.3</t>
  </si>
  <si>
    <t>จัดทำบันทึกข้อความ ส่ง สวป. และประกาศให้นักศึกษาทราบ</t>
  </si>
  <si>
    <r>
      <t xml:space="preserve">ประสานงานและรวบรวมข้อมูลส่งวิทยาเขตบางนา  </t>
    </r>
    <r>
      <rPr>
        <b/>
        <i/>
        <sz val="16"/>
        <color theme="1"/>
        <rFont val="TH Sarabun New"/>
        <family val="2"/>
      </rPr>
      <t>มีขั้นตอนดังนี้</t>
    </r>
  </si>
  <si>
    <t>แผนการจัดการบรรยายกระบวนวิชาชั้นปีที่ 1</t>
  </si>
  <si>
    <t>11.1.1</t>
  </si>
  <si>
    <t>รับบันทึกข้อความ เรื่อง ขอข้อมูลแผนการจัดอาจารย์ผู้บรรยาย ลงทะเบียนรับ เสนอความเห็นต่อคณบดี คณบดีลงนาม</t>
  </si>
  <si>
    <t>11.1.2</t>
  </si>
  <si>
    <t>11.1.3</t>
  </si>
  <si>
    <t>11.1.4</t>
  </si>
  <si>
    <t>ตรวจสอบแผนการจัดการบรรยายกระบวนวิชาชั้นปีที่ 1 ตามตารางสอน ม.ร.30</t>
  </si>
  <si>
    <t>11.1.5</t>
  </si>
  <si>
    <t>พิมพ์บันทึกข้อความ ส่งข้อมูลแผนการจัดอาจารย์ผู้บรรยาย เสนอคณบดีลงนาม ส่งงานสารบรรณออกเลขในสมุดคุมเอกสาร เพื่อส่งวิทยาเขตบางนาต่อไป</t>
  </si>
  <si>
    <t>11.1.6</t>
  </si>
  <si>
    <r>
      <t xml:space="preserve">ประสานงานและรวบรวมข้อมูลส่งสำนักบริการวิชาการทางอิเล็กทรอนิกส์ </t>
    </r>
    <r>
      <rPr>
        <b/>
        <i/>
        <sz val="16"/>
        <color theme="1"/>
        <rFont val="TH Sarabun New"/>
        <family val="2"/>
      </rPr>
      <t>มีขั้นตอนดังนี้</t>
    </r>
  </si>
  <si>
    <t>ยืนยันการจัดสอบ e-testing แต่ละภาคการศึกษา และ รายชื่ออาจารย์ผู้รับผิดชอบในการจัดทำข้อสอบทางอิเล็กทรอนิกส์เพื่อประกอบการเบิกค่าตอบแทนแต่ละภาคการศึกษา</t>
  </si>
  <si>
    <t>12.1.1</t>
  </si>
  <si>
    <t>12.1.2</t>
  </si>
  <si>
    <t>ทำสำเนาบันทึกข้อความเวียนเรื่องข้างต้นฯ ส่งให้ภาควิชา/สาขาวิชา เพื่อสำรวจความต้องการและแจ้งความประสงค์จะจัดสอบทางอิเล็กทรอนิกส์</t>
  </si>
  <si>
    <t>12.1.3</t>
  </si>
  <si>
    <t>เวียนเรื่องข้างต้นฯให้ภาควิชา/สาขาวิชา ดำเนินการ</t>
  </si>
  <si>
    <t>12.1.4</t>
  </si>
  <si>
    <t>รับบันทึกข้อความจากภาควิชา/สาขาวิชา ที่แจ้งความประสงค์จะจัดสอบทางอิเล็กทรอนิกส์ (e-testing)</t>
  </si>
  <si>
    <t>12.1.5</t>
  </si>
  <si>
    <t>รวบรวม ตรวจสอบความครบถ้วนเอกสารแจ้งความประสงค์จะจัดสอบทาง  อิเล็กทรอนิกส์ (e-testing) และเอกสารแนบ ได้แก่ สวอ.03.01 และ สวอ.03.05 จำแนกรายวิชา</t>
  </si>
  <si>
    <t>12.1.6</t>
  </si>
  <si>
    <t>ติดตามแบบแจ้งความประสงค์จะจัดสอบทางอิเล็กทรอนิกส์ (e-testing) จากภาควิชา/สาขาวิชาให้เสร็จสิ้นตามกำหนดเวลาการปฏิบัติงาน (กรณียังไม่ส่งในกำหนดเวลา)</t>
  </si>
  <si>
    <t>12.1.7</t>
  </si>
  <si>
    <t xml:space="preserve">รวบรวมแบบ สวอ.03.01 ที่ประสงค์จะจัดสอบทางอิเล็กทรอนิกส์ (e-testing) เสนอแฟ้มให้ผู้มีอำนาจลงนาม </t>
  </si>
  <si>
    <t>12.1.8</t>
  </si>
  <si>
    <t>จัดทำสำเนา สวอ.03.01  และ สวอ.03.05 จำแนกรายวิชา (153 วิชา)</t>
  </si>
  <si>
    <t>12.1.9</t>
  </si>
  <si>
    <t xml:space="preserve">พิมพ์บันทึกข้อความเรื่อง ขอส่งแบบแจ้งความประสงค์ความต้องการจัดสอบทางอิเล็กทรอนิกส์ (e-testing) เสนอผู้มีอำนาจลงนาม </t>
  </si>
  <si>
    <t>12.1.10</t>
  </si>
  <si>
    <t>12.1.11</t>
  </si>
  <si>
    <t>จัดเก็บสำเนาเข้าแฟ้มโดยจำแนกรายวิชา และแยกภาคการศึกษา</t>
  </si>
  <si>
    <r>
      <t xml:space="preserve">ประสานงานและรวบรวมข้อมูลส่งสถาบันคอมพิวเตอร์   </t>
    </r>
    <r>
      <rPr>
        <b/>
        <i/>
        <sz val="16"/>
        <color theme="1"/>
        <rFont val="TH Sarabun New"/>
        <family val="2"/>
      </rPr>
      <t>มีขั้นตอนดังนี้</t>
    </r>
  </si>
  <si>
    <t>ข้อมูลการตรวจกระดาษคำตอบด้วยเครื่อง OMR ส่วนกลาง และส่วนภูมิภาค</t>
  </si>
  <si>
    <t>13.1.1</t>
  </si>
  <si>
    <t>รับบันทึกข้อความ เรื่อง ขอข้อมูลประกอบการจัดทำตารางตรวจกระดาษคำตอบปรนัยด้วยเครื่องอ่านเครื่องหมาย (OMR)  ลงทะเบียนรับ เสนอความเห็นต่อคณบดี คณบดีลงนาม</t>
  </si>
  <si>
    <t>13.1.2</t>
  </si>
  <si>
    <t>13.1.3</t>
  </si>
  <si>
    <t>รวบรวมข้อมูลกระบวนวิชาที่เปิดสอนและเปิดสอบแต่ละภาค พร้อมตรวจสอบ</t>
  </si>
  <si>
    <t>13.1.4</t>
  </si>
  <si>
    <t>พิมพ์บันทึกข้อความ ส่งข้อมูลประกอบการจัดทำตารางตรวจกระดาษคำตอบปรนัยด้วยเครื่องอ่านเครื่องหมาย (OMR) เสนอคณบดีลงนาม ส่งงานสารบรรณออกเลขในสมุดคุมเอกสาร เพื่อส่งสถาบันคอมพิวเตอร์ต่อไป</t>
  </si>
  <si>
    <t>13.1.5</t>
  </si>
  <si>
    <t>รับบันทึกข้อความจากสถาบันคอมพิวเตอร์ แจ้งตารางตรวจกระดาษคำตอบปรนัย OMR ลงทะเบียนรับ เสนอความเห็นต่อคณบดี คณบดีลงนาม</t>
  </si>
  <si>
    <t>13.1.6</t>
  </si>
  <si>
    <t xml:space="preserve">สำเนาแจ้งเวียนภาควิชา </t>
  </si>
  <si>
    <t>13.1.7</t>
  </si>
  <si>
    <t>นำสำเนาบันทึกข้อความ และตารางนำข้อสอบปรนัยเข้าตรวจ OMR เก็บเข้าแฟ้มไว้เป็นหลักฐาน</t>
  </si>
  <si>
    <r>
      <t xml:space="preserve">ประสานงานและรวบรวมข้อมูลส่งสำนักพิมพ์ ส่วนกลาง ทุกภาคการศึกษา(ดำเนินการ 5 ครั้ง ตามปฏิทินของมหาวิทยาลัย) รายละเอียดเกี่ยวกับการพิมพ์ข้อสอบ ได้แก่ จำนวนหน้า จำนวนชุดสีข้อสอบ / รายชื่ออาจารย์และหมายเลขโทรศัพท์ที่ปฏิบัติงานในวันพิมพ์ข้อสอบ </t>
    </r>
    <r>
      <rPr>
        <b/>
        <i/>
        <sz val="16"/>
        <color theme="1"/>
        <rFont val="TH Sarabun New"/>
        <family val="2"/>
      </rPr>
      <t>มีขั้นตอนดังนี้</t>
    </r>
  </si>
  <si>
    <t>ส่วนกลาง</t>
  </si>
  <si>
    <t>14.1.1</t>
  </si>
  <si>
    <t>รับบันทึกข้อความ เรื่อง ขอรายละเอียดกระบวนวิชาและจำนวนพิมพ์  ลงทะเบียนรับ เสนอความเห็นต่อคณบดี คณบดีลงนาม</t>
  </si>
  <si>
    <t>14.1.2</t>
  </si>
  <si>
    <t>14.1.3</t>
  </si>
  <si>
    <t>จัดทำบันทึกข้อความแจ้งภาควิชากำหนดวันพิมพ์ข้อสอบที่สำนักพิมพ์ และที่คณะ</t>
  </si>
  <si>
    <t>14.1.4</t>
  </si>
  <si>
    <t>จัดส่งสีข้อสอบและสมุดคำตอบ พร้อมแบบฟอร์มส่งข้อสอบให้ศูนย์ รับ-ส่ง ที่ได้รับจาก สวป. ให้ภาควิชา</t>
  </si>
  <si>
    <t>14.1.5</t>
  </si>
  <si>
    <t>รวบรวมรายละเอียดเกี่ยวกับการพิมพ์ข้อสอบที่ภาควิชาส่งกลับมา พร้อมตรวจสอบความถูกต้อง</t>
  </si>
  <si>
    <t>14.1.6</t>
  </si>
  <si>
    <t>พิมพ์บันทึกข้อความ ส่งรายละเอียดเกี่ยวกับการพิมพ์ข้อสอบที่โรงพิมพ์มหาวิทยาลัย เสนอคณบดีลงนาม ส่งหน่วยสารบรรณออกเลขในสมุดคุมเอกสาร เพื่อส่งสำนักพิมพ์ต่อไป</t>
  </si>
  <si>
    <t>14.1.7</t>
  </si>
  <si>
    <t>นำสำเนาบันทึกข้อความเก็บเข้าแฟ้มไว้เป็นหลักฐาน</t>
  </si>
  <si>
    <t xml:space="preserve">ส่วนภูมิภาค </t>
  </si>
  <si>
    <t>14.2.1</t>
  </si>
  <si>
    <t>รับบันทึกข้อความ กำหนดการพิมพ์ข้อสอบสำหรับนักศึกษาส่วนภูมิภาค ลงทะเบียนรับ เสนอความเห็นต่อคณบดี คณบดีลงนาม</t>
  </si>
  <si>
    <t>14.2.2</t>
  </si>
  <si>
    <t>สำเนากำหนดการพิมพ์ข้อสอบภูมิภาคให้กับภาควิชาเพื่อพิมพ์ข้อสอบที่สำนักพิมพ์ตามเวลาที่กำหนด</t>
  </si>
  <si>
    <t>14.2.3</t>
  </si>
  <si>
    <t>จัดส่งสีข้อสอบที่ได้รับจาก สวป. ให้ภาควิชา</t>
  </si>
  <si>
    <t>14.2.4</t>
  </si>
  <si>
    <t>สำเนาเก็บเข้าแฟ้มไว้เป็นเอกสารอ้างอิง</t>
  </si>
  <si>
    <t>ประสานงานและรวบรวมข้อมูลส่งสำนักงานวิเทศสัมพันธ์ (สาขาวิทยบริการต่างประเทศ)</t>
  </si>
  <si>
    <t>รายชื่ออาจารย์ผู้สอน ออก - ตรวจ ข้อสอบและรับผิดชอบการะบวนวิชา</t>
  </si>
  <si>
    <t>15.1.1</t>
  </si>
  <si>
    <t>รับบันทึกข้อความขอให้แจ้งรายชื่ออาจารย์ผู้สอน ออก - ตรวจ ข้อสอบและรับผิดชอบกระบวนวิชา ลงทะเบียนรับ เสนอความเห็นต่อคณบดี คณบดีลงนาม</t>
  </si>
  <si>
    <t>15.1.2</t>
  </si>
  <si>
    <t>ทำสำเนาแจ้งเวียนภาค/สาขาวิชาที่เกี่ยวข้องเพื่อขอข้อมูล</t>
  </si>
  <si>
    <t>15.1.3</t>
  </si>
  <si>
    <t>รวบรวมและติดตามข้อมูลจากภาค/สาขาวิชา</t>
  </si>
  <si>
    <t>15.1.4</t>
  </si>
  <si>
    <t>จัดพิมพ์บันทึกข้อความแจ้งรายชื่ออาจารย์ผู้สอน ออก - ตรวจ ข้อสอบและรับผิดชอบกระบวนวิชาเสนอคณบดีลงนาม</t>
  </si>
  <si>
    <t>15.1.5</t>
  </si>
  <si>
    <t>จัดส่งหนังสือแจ้งรายชื่ออาจารย์ผู้สอน ออก - ตรวจ ข้อสอบและรับผิดชอบกระบวนวิชาส่งหน่วยสารบรรณออกเลขในสมุดคุมเอกสาร และส่งให้สำนักงานวิเทศสัมพันธ์ต่อไป</t>
  </si>
  <si>
    <t>15.1.6</t>
  </si>
  <si>
    <r>
      <t xml:space="preserve">ประสานงานศูนย์รับ - ส่ง ข้อสอบ </t>
    </r>
    <r>
      <rPr>
        <b/>
        <i/>
        <sz val="16"/>
        <color theme="1"/>
        <rFont val="TH Sarabun New"/>
        <family val="2"/>
      </rPr>
      <t>มีขั้นตอนดังนี้</t>
    </r>
  </si>
  <si>
    <t>ส่งรายชื่อกระบวนวิชาที่ทำลงในข้อสอบ</t>
  </si>
  <si>
    <t>16.1.1</t>
  </si>
  <si>
    <t>ประสานงานภาควิชาขอรายกระบวนวิชาที่คณาจารย์ประสงค์ทำคำตอบในข้อสอบโดยกำหนดภาควิชาแจ้งข้อมูลกลับภายในเวลาที่กำหนด</t>
  </si>
  <si>
    <t>16.1.2</t>
  </si>
  <si>
    <t>รวบรวมรายกระบวนวิชาที่ทำลงในข้อสอบ โดยเรียง A – Z และเรียงรหัสประจำกระบวนวิชาจากน้อยไปหามาก</t>
  </si>
  <si>
    <t>16.1.3</t>
  </si>
  <si>
    <t>พิมพ์รายกระบวนวิชาทุกวิชาจากข้อ (2)</t>
  </si>
  <si>
    <t>16.1.4</t>
  </si>
  <si>
    <t>ตรวจทานหลังพิมพ์จากต้นฉบับที่ภาควิชาให้ข้อมูล</t>
  </si>
  <si>
    <t>16.1.5</t>
  </si>
  <si>
    <t xml:space="preserve">จัดพิมพ์บันทึกฯ เสนอหัวหน้างานตรวจสอบ/ตรวจทาน ก่อนเสนอคณบดีลงนาม        </t>
  </si>
  <si>
    <t>16.1.6</t>
  </si>
  <si>
    <t>คณบดี ลงนามเรียบร้อยแล้ว ส่งสารบรรณออกเลขที่หนังสือเพื่อส่งออก ศูนย์รับ-ส่ง ต่อไป</t>
  </si>
  <si>
    <t>16.1.7</t>
  </si>
  <si>
    <t>ส่งรายชื่อผู้ประสานงานอาจารย์ผู้รับผิดชอบกระบวนวิชาพร้อมหมายเลขโทรศัพท์ (ส่วนกลาง)</t>
  </si>
  <si>
    <t>16.2.1</t>
  </si>
  <si>
    <t>สำเนาแบบฟอร์ม</t>
  </si>
  <si>
    <t>16.2.2</t>
  </si>
  <si>
    <t>ประสานงานภาควิชาขอรายชื่ออาจารย์ผู้รับผิดชอบกระบวนวิชาและอาจารย์ผู้ประสานงานพร้อมหมายเลขโทรศัพท์ โดยกำหนดให้ภาควิชาแจ้งข้อมูลภายในเวลาที่กำหนด ตามแบบฟอร์มที่กำหนด</t>
  </si>
  <si>
    <t>16.2.3</t>
  </si>
  <si>
    <t>รวบรวมและตรวจสอบรายกระบวนวิชาจากข้อ (1) ให้ครบถ้วนทุกกระบวนวิชาตามรายงานจำนวนนักศึกษาที่ลงทะเบียน</t>
  </si>
  <si>
    <t>16.2.4</t>
  </si>
  <si>
    <t>จัดพิมพ์บันทึก ฯ เสนอหัวหน้างานตรวจสอบ/ ตรวจทาน ก่อนเสนอคณบดีลงนาม</t>
  </si>
  <si>
    <t>16.2.5</t>
  </si>
  <si>
    <t>16.2.6</t>
  </si>
  <si>
    <t>รวบรวมสำเนาเข้าแฟ้มเอกสารไว้อ้างอิง</t>
  </si>
  <si>
    <t xml:space="preserve">ส่งรายชื่อผู้รับข้อสอบจากศูนย์ รับ - ส่ง </t>
  </si>
  <si>
    <t>16.3.1</t>
  </si>
  <si>
    <t>ขอรายชื่อกรรมการคุมสอบฯ จากหน่วยสารบรรณ</t>
  </si>
  <si>
    <t>16.3.2</t>
  </si>
  <si>
    <t>แยกรายชื่อผู้รับข้อสอบฯ ที่คุมสอบ ช่วง 1 และช่วง 2</t>
  </si>
  <si>
    <t>16.3.3</t>
  </si>
  <si>
    <t>กำหนดรายชื่อผู้รับข้อสอบฯ โดยหมุนเวียน</t>
  </si>
  <si>
    <t xml:space="preserve">     ผู้รับข้อสอบฯ คุมสอบช่วง 1 รับข้อสอบ ช่วง 2</t>
  </si>
  <si>
    <t xml:space="preserve">     ผู้รับข้อสอบฯ คุมสอบช่วง 2 รับข้อสอบ ช่วง 1</t>
  </si>
  <si>
    <t>16.3.4</t>
  </si>
  <si>
    <t>พิมพ์ตารางรายชื่อผู้รับข้อสอบและวันปฏิบัติงาน พร้อมแจ้งกระบวนวิชาที่จัดสอบแบบปรนัยที่อาจารย์ผู้รับผิดชอบกระบวนวิชาจะไปรับข้อสอบ+กระดาษคำตอบด้วยตนเอง</t>
  </si>
  <si>
    <t>16.3.5</t>
  </si>
  <si>
    <t>ตรวจทานต้นฉบับพิมพ์</t>
  </si>
  <si>
    <t>16.3.6</t>
  </si>
  <si>
    <t>สำเนาแจ้งเวียนผู้ปฏิบัติงานรับข้อสอบฯ ทราบและปฏิบัติงานตามกำหนดในเวลา 10.00 น. ของทุกวัน</t>
  </si>
  <si>
    <t>รับกระดาษคำตอบจากศูนย์รับ - ส่ง (ส่วนกลางและส่วนภูมิภาค)</t>
  </si>
  <si>
    <t>16.4.1</t>
  </si>
  <si>
    <t>แจ้งหน่วยอาคารสถานที่และยานพาหนะ เพื่อขอใช้รถตู้ตามเวลาที่กำหนด</t>
  </si>
  <si>
    <t>16.4.2</t>
  </si>
  <si>
    <t>ประสานงานกับผู้รับกระดาษคำตอบเพื่อไปศูนย์รับ-ส่ง ตามวันเวลาที่กำหนด</t>
  </si>
  <si>
    <t>16.4.3</t>
  </si>
  <si>
    <t xml:space="preserve">ตรวจสอบกระบวนวิชา จำนวนซอง หรือ จำนวนกล่อง ทุกกระบวนวิชา ให้ถูกต้อง ตรงตามรายงานของศูนย์รับ-ส่ง </t>
  </si>
  <si>
    <t>16.4.4</t>
  </si>
  <si>
    <t>แยกกระดาษคำตอบแต่ละกระบวนวิชาที่รับมา ตามที่ภาควิชานั้น ๆ รับผิดชอบ</t>
  </si>
  <si>
    <t>16.4.5</t>
  </si>
  <si>
    <t>ประสานงานภาควิชา/อาจารย์ผู้รับผิดชอบกระบวนวิชารับกระดาษคำตอบ</t>
  </si>
  <si>
    <t>16.4.6</t>
  </si>
  <si>
    <t xml:space="preserve">ตรวจการลงลายมือชื่อผู้รับกระดาษคำตอบให้ตรงกับกระบวนวิชาที่มารับในรายงานของศูนย์รับ-ส่ง </t>
  </si>
  <si>
    <t>16.4.7</t>
  </si>
  <si>
    <t>รวบรวมหลักฐานการส่งข้อสอบเข้าแฟ้ม</t>
  </si>
  <si>
    <r>
      <t xml:space="preserve">ประชาสัมพันธ์ 3 ช่องทาง (เพจ เว็บไซต์ บอร์ดคณะ) </t>
    </r>
    <r>
      <rPr>
        <b/>
        <i/>
        <sz val="16"/>
        <color theme="1"/>
        <rFont val="TH Sarabun New"/>
        <family val="2"/>
      </rPr>
      <t>มีขั้นตอนดังนี้</t>
    </r>
  </si>
  <si>
    <t>รับเอกสารต้นเรื่องจากหน่วยงานสารบรรณ ลงทะเบียนรับเอกสาร เสนอความเห็นต่อคณบดี คณบดีลงนาม</t>
  </si>
  <si>
    <t>สำเนาเอกสารเพื่อประชาสัมพันธ์</t>
  </si>
  <si>
    <t>สแกนเอกสารประชาสัมพันธ์ผ่านกลุ่ม Line</t>
  </si>
  <si>
    <t>ประสานงานให้ผู้ดูแลเว็บไซต์ Facebook Fanpage ดำเนินการประชาสัมพันธ์</t>
  </si>
  <si>
    <t>ติดบอร์ดคณะเพื่อประชาสัมพันธ์นักศึกษา</t>
  </si>
  <si>
    <t xml:space="preserve">ติดตามยอดของแต่ละข่าว หรืองานที่ได้เผยแพร่สู่ระบบออนไลน์ </t>
  </si>
  <si>
    <t>งานบริการการศึกษาหาวิธีหรือช่องทางอื่นๆ เพื่อปรับปรุงการดำเนินงานให้มีประสิทธิภาพต่อไป</t>
  </si>
  <si>
    <r>
      <t xml:space="preserve">การดำเนินงานเกี่ยวกับงานพิธีพระราชทานปริญญาบัตรแก่ผู้สำเร็จการศึกษา </t>
    </r>
    <r>
      <rPr>
        <b/>
        <i/>
        <sz val="16"/>
        <color theme="1"/>
        <rFont val="TH Sarabun New"/>
        <family val="2"/>
      </rPr>
      <t>มีขั้นตอนดังนี้</t>
    </r>
  </si>
  <si>
    <t>การดำเนินงานเกี่ยวกับงานพิธีพระราชทานปริญญาบัตรแก่ผู้สำเร็จการศึกษา</t>
  </si>
  <si>
    <t>18.1.1</t>
  </si>
  <si>
    <t>ตรวจสอบปริญญาบัตรและเสนอคณบดีลงนามปริญญาบัตร</t>
  </si>
  <si>
    <t>18.1.1.1</t>
  </si>
  <si>
    <t>รับบันทึกข้อความ จาก สวป. เรื่อง ลงนามปริญญาบัตร และปริญญาบัตร จากงานสารบรรณ ลงรับเรื่องในสมุดคุมเอกสาร เสนอความเห็นต่อคณบดี คณบดีลงนาม</t>
  </si>
  <si>
    <t>18.1.1.2</t>
  </si>
  <si>
    <t>18.1.1.3</t>
  </si>
  <si>
    <t>เมื่อคณบดีลงนามแล้ว ตรวจสอบการลงนามให้ครบทุกฉบับก่อนส่งสวป.</t>
  </si>
  <si>
    <t>18.1.1.4</t>
  </si>
  <si>
    <t>พิมพ์บันทึกข้อความ ส่งปริญญาบัตรที่ลงนามแล้ว เสนอคณบดีลงนาม ส่งงานสารบรรณออกเลขในสมุดคุมทะเบียน เพื่อส่งหน่วยงาน สวป. ต่อไป</t>
  </si>
  <si>
    <t>18.1.1.5</t>
  </si>
  <si>
    <t>18.1.2</t>
  </si>
  <si>
    <t>จัดส่งรายชื่ออนุกรรมการฝ่ายจัดเตรียมปริญญาบัตร</t>
  </si>
  <si>
    <t>18.1.2.1</t>
  </si>
  <si>
    <t>รับบันทึกข้อความจาก สวป. เรื่อง ขอแจ้งรายชื่ออนุกรรมการฝ่ายจัดเตรียมปริญญาบัตรฯ ลงทะเบียนรับในสมุดคุมเอกสาร เสนอความเห็นต่อคณบดี คณบดีลงนาม</t>
  </si>
  <si>
    <t>18.1.2.2</t>
  </si>
  <si>
    <t>จัดพิมพ์บันทึกข้อความ ขอแจ้งรายชื่ออนุกรรมการฝ่ายจัดเตรียมปริญญาบัตร ส่งให้ สวป.</t>
  </si>
  <si>
    <t>18.1.2.3</t>
  </si>
  <si>
    <t>ตรวจสอบ/ ตรวจทานหลังพิมพ์</t>
  </si>
  <si>
    <t>18.1.2.4</t>
  </si>
  <si>
    <t>เสนอคณบดีลงนาม ส่งหน่วยสารบรรณออกเลขในสมุดคุมเอกสาร และส่งให้ สวป. ต่อไป</t>
  </si>
  <si>
    <t>18.1.2.5</t>
  </si>
  <si>
    <t>18.1.3</t>
  </si>
  <si>
    <t>จัดส่งรายชื่ออนุกรรมการฝ่ายฝึกซ้อมและจัดที่นั่งบัณฑิต</t>
  </si>
  <si>
    <t>18.1.3.1</t>
  </si>
  <si>
    <t>รับบันทึกข้อความ จากประธานอนุกรรมการฝ่ายฝึกซ้อมฯ ลงทะเบียนรับในสมุดคุมเอกสาร เสนอความเห็นต่อคณบดี คณบดีลงนาม</t>
  </si>
  <si>
    <t>18.1.3.2</t>
  </si>
  <si>
    <t>จัดพิมพ์บันทึกข้อความ แจ้งรายชื่ออนุกรรมการฝ่ายฝึกซ้อมฯ</t>
  </si>
  <si>
    <t>18.1.3.3</t>
  </si>
  <si>
    <t>18.1.3.4</t>
  </si>
  <si>
    <t>เสนอคณบดีลงนาม ส่งหน่วยสารบรรณออกเลขในสมุดคุมเอกสาร และส่งออกต่อไป</t>
  </si>
  <si>
    <t>18.1.3.5</t>
  </si>
  <si>
    <t>18.1.4</t>
  </si>
  <si>
    <t>จัดส่งรายชื่อผู้แทนบัณฑิตกล่าวคำปฏิญาณ</t>
  </si>
  <si>
    <t>18.1.4.1</t>
  </si>
  <si>
    <t>18.1.4.2</t>
  </si>
  <si>
    <t>สำเนาใบรายงานตัว รายชื่อบัณฑิต คำกล่าวปฏิญาณ ให้คณาจารย์ผู้รับผิดชอบพิจารณาคัดเลือก (เฉพาะบัณฑิตเกียรตินิยม)</t>
  </si>
  <si>
    <t>18.1.4.3</t>
  </si>
  <si>
    <t>เมื่อได้รายชื่อบัณฑิตแล้ว พิมพ์บันทึกข้อความฯ แจ้งรายชื่อบัณฑิตกล่าวคำปฏิญาณ</t>
  </si>
  <si>
    <t>18.1.4.4</t>
  </si>
  <si>
    <t>18.1.4.5</t>
  </si>
  <si>
    <t>18.1.4.6</t>
  </si>
  <si>
    <t>18.1.5</t>
  </si>
  <si>
    <t>จัดส่งบันทึกฯ บัณฑิตขอเลื่อนการเข้ารับพระราชทานปริญญาบัตร</t>
  </si>
  <si>
    <t>18.1.5.1</t>
  </si>
  <si>
    <t>รับคำร้องจากบัณฑิตพร้อมเอกสารหลักฐานประอบการพิจารณาเลื่อนการเข้ารับพระราชทานปริญญาบัตร</t>
  </si>
  <si>
    <t>18.1.5.2</t>
  </si>
  <si>
    <t>เสนอความเห็นต่อคณบดี คณบดีพิจารณาอนุมัติ</t>
  </si>
  <si>
    <t>18.1.5.3</t>
  </si>
  <si>
    <t>จัดพิมพ์บันทึกข้อความฯ แจ้งการขอเลื่อนการเข้ารับพระราชทานปริญญาบัตร</t>
  </si>
  <si>
    <t>18.1.5.4</t>
  </si>
  <si>
    <t>18.1.5.5</t>
  </si>
  <si>
    <t>18.1.5.6</t>
  </si>
  <si>
    <t>18.1.6</t>
  </si>
  <si>
    <t>จัดส่งบันทึกฯ รายชื่อบัณฑิตแต่งกายเลียนแบบบัณฑิตหญิง</t>
  </si>
  <si>
    <t>18.1.6.1</t>
  </si>
  <si>
    <t>รับคำร้องจากบัณฑิตพร้อมเอกสารหลักฐานประกอบการพิจารณาอนุญาตบัณฑิตแต่งกายเลียนแบบบัณฑิตหญิง</t>
  </si>
  <si>
    <t>18.1.6.2</t>
  </si>
  <si>
    <t>นัดบัณฑิตสัมภาษณ์โดยรองคณบดีฝ่ายกิจการนักศึกษา</t>
  </si>
  <si>
    <t>18.1.6.3</t>
  </si>
  <si>
    <t>18.1.6.4</t>
  </si>
  <si>
    <t>จัดพิมพ์บันทึกข้อความแจ้งรายชื่อบัณฑิตแต่งกายเลียนแบบบัณฑิตหญิง</t>
  </si>
  <si>
    <t>18.1.6.5</t>
  </si>
  <si>
    <t>18.1.6.6</t>
  </si>
  <si>
    <t>18.1.6.7</t>
  </si>
  <si>
    <t>เขียน "แต่งกายเลียนแบบบัณฑิตหญิง" ที่ใบรายงานตัวบัณฑิตเพื่อตรวจเครื่องแต่งกายในวันซ้อมและวันพิธี</t>
  </si>
  <si>
    <t>18.1.7</t>
  </si>
  <si>
    <t>การจัดทำคำสั่งมอบหมายหน้าที่ในการปฏิบัติงานในพิธีพระราชทานปริญญาบัตร</t>
  </si>
  <si>
    <t>18.1.7.1</t>
  </si>
  <si>
    <t>จัดทำคำสั่งมอบหมายหน้าที่ต่าง ๆ ในฝ่ายฝึกซ้อมส่วนของคณะ</t>
  </si>
  <si>
    <t>18.1.7.2</t>
  </si>
  <si>
    <t>พิมพ์คำสั่ง</t>
  </si>
  <si>
    <t>18.1.7.3</t>
  </si>
  <si>
    <t>18.1.7.4</t>
  </si>
  <si>
    <t>เสนอคณบดีลงนาม ออกเลขที่คำสั่งที่หน่วยสารบรรณ</t>
  </si>
  <si>
    <t>18.1.7.5</t>
  </si>
  <si>
    <t>สำเนาคำสั่งฯ แจ้งเวียนคณะอนุกรรมการทุกท่าน</t>
  </si>
  <si>
    <t>18.1.8</t>
  </si>
  <si>
    <t>จัดประชุมคณะอนุกรรมการฝ่ายฝึกซ้อมส่วนของคณะ</t>
  </si>
  <si>
    <t>18.1.8.1</t>
  </si>
  <si>
    <t>จัดทำหนังสือเชิญประชุม เสนอคณบดีลงนาม</t>
  </si>
  <si>
    <t>18.1.8.2</t>
  </si>
  <si>
    <t>สำเนาหนังสือเชิญประชุม แจ้งเวียนคณะอนุกรรมการฯ</t>
  </si>
  <si>
    <t>18.1.8.3</t>
  </si>
  <si>
    <t>จัดประชุม โดยคณบดีเป็นประธาน</t>
  </si>
  <si>
    <t>18.1.9</t>
  </si>
  <si>
    <t>จัดทำรายชื่อบัณฑิต รายชื่อแถว รายชื่ออ่าน (มีคำนำหน้านามและไม่มีคำนำหน้านาม)</t>
  </si>
  <si>
    <t>18.1.9.1</t>
  </si>
  <si>
    <t>รับรายชื่อบัณฑิตผู้มีสิทธิ์เข้ารับพระราชทานปริญญาบัตร จาก สวป. ดำเนินการจัดเรียงรายชื่อบัณฑิต โดยเรียงลำดับจากเกียรตินิยมอันดับ 1 เหรียญทอง เกียรตินิยม อันดับ 1 เกียรตินิยม อันดับ 2 และรายชื่อบัณฑิตปกติ</t>
  </si>
  <si>
    <t>18.1.9.2</t>
  </si>
  <si>
    <t>นำรายชื่อบัณฑิตทั้งหมดที่จัดเรียงเรียบร้อยแล้ว มาจัดลำดับ จัดแถว โดย  1 แถว มีจำนวน 40 คน จนถึงบัณฑิตคนสุดท้าย แถวสุดท้าย</t>
  </si>
  <si>
    <t>18.1.9.3</t>
  </si>
  <si>
    <t>ตรวจสอบรายชื่อบัณฑิตทุกคนที่จัดลงแถวเรียบร้อยแล้วให้ถูกต้อง</t>
  </si>
  <si>
    <t>18.1.9.4</t>
  </si>
  <si>
    <t>นำรายชื่อบัณฑิตทั้งหมดเรียงลำดับแล้ว มาวางในกระดาษ A4 1 หน้ามี 23 บรรทัด เพื่อผู้อ่านรายชื่อบัณฑิตอ่านในวันซ้อมและวันพิธี (ไม่มีคำนำหน้านาม)</t>
  </si>
  <si>
    <t>18.1.9.5</t>
  </si>
  <si>
    <t>ตรวจสอบรายชื่อบัณฑิตทุกคนที่จัดวางใหม่ในกระดาษ A4</t>
  </si>
  <si>
    <t>18.1.9.6</t>
  </si>
  <si>
    <t>นำรายชื่อที่จัดแล้วในข้อ 18.1.9.4 มาเพิ่มคำนำหน้านาม</t>
  </si>
  <si>
    <t>18.1.9.7</t>
  </si>
  <si>
    <t>ตรวจสอบรายชื่อบัณฑิตทุกคนว่าคำนำหน้านามถูกต้องหรือไม่</t>
  </si>
  <si>
    <t>18.1.10</t>
  </si>
  <si>
    <t>จัดบอร์ด/ประกาศแก่บัณฑิต</t>
  </si>
  <si>
    <t>18.1.10.1</t>
  </si>
  <si>
    <t>18.1.10.2</t>
  </si>
  <si>
    <t>18.1.11</t>
  </si>
  <si>
    <t>จัดเตรียมเอกสารวันซ้อมใหญ่พระราชทานปริญญาบัตร</t>
  </si>
  <si>
    <t>18.1.11.1</t>
  </si>
  <si>
    <t>จัดเรียงใบรายงานตัวบัณฑิตตามลำดับที่และรายชื่อในแต่ละแถวให้ถูกต้อง พร้อมเข้าเล่มเพื่อสะดวกแก่การปฏิบัติหน้าที่ในการตรวจแถวบัณฑิต</t>
  </si>
  <si>
    <t>18.1.11.2</t>
  </si>
  <si>
    <t>จัดเตรียมรายชื่อบัณฑิตสำหรับอ่านรายชื่อในวันซ้อมใหญ่</t>
  </si>
  <si>
    <t>18.1.11.3</t>
  </si>
  <si>
    <t>จัดทำบัตรติดหน้าอกบัณฑิต</t>
  </si>
  <si>
    <t>18.1.11.4</t>
  </si>
  <si>
    <t>จัดเตรียมแบบฟอร์มสำหรับบัณฑิตที่เข้ารับกรณีพิเศษ ใบคำร้องทั่วไปสำหรับบัณฑิตเปลี่ยนคำนำหน้านามเป็นยศ และสำหรับขอแต่งกายเลียนแบบหญิง</t>
  </si>
  <si>
    <t>18.1.11.5</t>
  </si>
  <si>
    <t>จัดเตรียมอุปกรณ์เครื่องเขียน และอุปกรณ์ที่ใช้ในสำนักงาน สำหรับใช้ในการฝึกซ้อม</t>
  </si>
  <si>
    <t>18.1.11.6</t>
  </si>
  <si>
    <t>กรรมการประจำแถวตรวจสอบบัณฑิตตามข้อปฏิบัติที่มหาวิทยาลัยประกาศ</t>
  </si>
  <si>
    <t>18.1.11.7</t>
  </si>
  <si>
    <t>ตัดรายชื่อบัณฑิตที่ไม่เข้าร่วมซ้อมรับปริญญา พร้อมสรุปยอดบัณฑิตที่เข้าร่วมวันซ้อมใหญ่ให้กับหน่วยงานที่เกี่ยวข้อง</t>
  </si>
  <si>
    <t>18.1.11.8</t>
  </si>
  <si>
    <t>ปล่อยแถวบัณฑิตจากอาคาร KLB เข้าหอประชุม โดยตรวจสอบบัณฑิตหน้าประตูตามรายชื่อที่ตัดจากแถว (KLB) เรียบร้อยแล้ว</t>
  </si>
  <si>
    <t>18.1.12</t>
  </si>
  <si>
    <t>จัดเตรียมเอกสารวันพิธีพระราชทานปริญญาบัตร</t>
  </si>
  <si>
    <t>18.1.12.1</t>
  </si>
  <si>
    <t>จัดเตรียมรายชื่อบัณฑิตสำหรับอ่านรายชื่อในวันพระราชทานปริญญาบัตร</t>
  </si>
  <si>
    <t>18.1.12.2</t>
  </si>
  <si>
    <t>จัดแถวที่นั่งบัณฑิต โดยวางบัตรติดหน้าอกเฉพาะบัณฑิตที่มาซ้อม</t>
  </si>
  <si>
    <t>18.1.12.3</t>
  </si>
  <si>
    <t>ตรวจความเรียบร้อยของเครื่องแต่งกาย ทรงผมตามข้อปฏิบัติ ก่อนเข้าหอประชุม</t>
  </si>
  <si>
    <t>18.1.12.4</t>
  </si>
  <si>
    <t>ตัดรายชื่อบัณฑิตที่ไม่เข้ารับปริญญา พร้อมสรุปยอดบัณฑิตให้กับหน่วยงานที่เกี่ยวข้อง</t>
  </si>
  <si>
    <t>18.1.12.5</t>
  </si>
  <si>
    <t>18.1.12.6</t>
  </si>
  <si>
    <t>นำรายชื่อบัณฑิตทั้งหมดจากชุดอ่านรายชื่อฯ มาตัด 10 คน สำหรับใช้ในการจัดเรียงใบปริญญาบัตรในพาน</t>
  </si>
  <si>
    <t>18.1.12.7</t>
  </si>
  <si>
    <r>
      <t>ประเมินผลความพึงพอใจต่อการให้บริการของหน่วยทะเบียนและประเมินผลการศึกษา</t>
    </r>
    <r>
      <rPr>
        <b/>
        <i/>
        <sz val="16"/>
        <color theme="1"/>
        <rFont val="TH Sarabun New"/>
        <family val="2"/>
      </rPr>
      <t xml:space="preserve"> มีขั้นตอนดังนี้</t>
    </r>
  </si>
  <si>
    <t>จัดทำแบบประเมินความพึงพอใจต่อการให้บริการ</t>
  </si>
  <si>
    <t>แจกแบบประเมินให้แก่นักศึกษาที่มาติดต่อ</t>
  </si>
  <si>
    <t>เก็บและรวบรวมแบบประเมิน</t>
  </si>
  <si>
    <t>กรอกข้อมูลเพื่อเตรียมประมวลผล</t>
  </si>
  <si>
    <t>วิเคราะห์ข้อมูลแบบประเมิน</t>
  </si>
  <si>
    <t>พิมพ์สรุปผลการประเมิน เสนอคณะกรรมการประจำคณะ</t>
  </si>
  <si>
    <t>จัดทำบันทึกเสนอหัวหน้างานลงนาม เพื่อเสนอคณะกรรมการประจำคณะ</t>
  </si>
  <si>
    <t>การประเมินความพึงพอใจของผู้ใช้บัณฑิต และภาวะการมีงานทำของบัณฑิต มีขั้นตอนดังนี้</t>
  </si>
  <si>
    <t>การประเมินความพึงพอใจของผู้ใช้บัณฑิต</t>
  </si>
  <si>
    <t>20.1.1</t>
  </si>
  <si>
    <t>จัดทำหนังสือถึงภาค/สาขาวิชาเพื่อให้จัดส่งแบบประเมิน</t>
  </si>
  <si>
    <t>20.1.2</t>
  </si>
  <si>
    <t>รวบรวมและติดตามแบบประเมินจากทุกภาค/สาขาวิชาเพื่อถ่ายเอกสารตามจำนวนบัณฑิตที่ต้องการเก็บข้อมูล</t>
  </si>
  <si>
    <t>20.1.3</t>
  </si>
  <si>
    <t>จัดทำหนังสือขอความอนุเคราะห์ให้ผู้ใช้บันฑิตตอบแบบประเมิน</t>
  </si>
  <si>
    <t>20.1.4</t>
  </si>
  <si>
    <t>จัดส่งแบบประเมินให้กับนายจ้าง</t>
  </si>
  <si>
    <t>20.1.5</t>
  </si>
  <si>
    <t>รวบรวมแบบประเมินที่ส่งกลับมาโดยแยกตามหลักสูตร</t>
  </si>
  <si>
    <t>20.1.6</t>
  </si>
  <si>
    <t>วิเคราะห์และประมวลผลข้อมูล</t>
  </si>
  <si>
    <t>20.1.7</t>
  </si>
  <si>
    <t>จัดทำรายงานผลการประเมินความพึงพอใจของผู้ใช้บัณฑิตแยกตามหลักสูตร</t>
  </si>
  <si>
    <t>20.1.8</t>
  </si>
  <si>
    <t>ส่งรายงานผลการประเมินความพึงพอใจของผู้ใช้บัณฑิตให้กับภาค/สาขาวิชาและงานประกันคุณภาพการศึกษาเพื่อใช้ในการตรวจประกันคุณภาพการศึกษาระดับหลักสูตรและคณะต่อไป</t>
  </si>
  <si>
    <t>การประเมินภาวะการมีงานทำของบัณฑิต</t>
  </si>
  <si>
    <t>20.2.1</t>
  </si>
  <si>
    <t>ประชาสัมพันธ์ให้บัณฑิตปรับปรุงข้อมูลภาวะการมีงานทำให้เป็นปัจจุบัน</t>
  </si>
  <si>
    <t>20.2.2</t>
  </si>
  <si>
    <t>ติดตามข้อมูลร่วมกับภาควิชา จากรายงานของกองแผนงานเพื่อให้บัณฑิตตอบแบบประเมินไม่น้อยกว่าร้อยละ 70</t>
  </si>
  <si>
    <t>20.2.3</t>
  </si>
  <si>
    <t>ติดตามการประเมินผลข้อมูลภาวะการมีงานทำ</t>
  </si>
  <si>
    <t>20.2.4</t>
  </si>
  <si>
    <t>สำเนาแจ้งเวียนผลการประเมินฯ ให้ภาควิชา/ สาขาวิชา</t>
  </si>
  <si>
    <t>20.2.5</t>
  </si>
  <si>
    <t>นำข้อมูลผลการประเมินฯ ขึ้นเว็บไซต์ให้ภาควิชา/ สาขาวิชา ดาวน์โหลด</t>
  </si>
  <si>
    <t>คณะที่</t>
  </si>
  <si>
    <t>รับผิดชอบการ</t>
  </si>
  <si>
    <t>เขียนขั้นตอน</t>
  </si>
  <si>
    <t>หน่วยกิจการนักศึกษา</t>
  </si>
  <si>
    <t>ด้านการลงทะเบียนเรียน การให้คำปรึกษา คำแนะนำรวมถึงตอบปัญหา ด้านการลงทะเบียนเรียนและอื่น ๆ ตามหลักสูตรต่าง ๆ ให้กับนักศึกษา รวมทั้งสวัสดิการนักศึกษา รวมทั้งสวัสดิการนักศึกษา</t>
  </si>
  <si>
    <t>ศษ</t>
  </si>
  <si>
    <t>ติดต่อประสานงานภาควิชา (เลขาภาค)เพื่อขอข้อมูลกระบวนวิชาที่จะใช้ในการลงทะเบียน สำหรับใช้ในการรับสมัครนักศึกษาใหม่วุฒิ ม. 6 กรณีนักศึกษาใช้สิทธิ์เทียบโอนขอรายชื่อกระบวนวิชาสำหรับนักศึกษาเทียบโอนแต่ละวุฒิการศึกษา</t>
  </si>
  <si>
    <t>ทำการตรวจสอบวันเวลาที่ใช้สอบจากข้อมูลที่ได้รับจากภาควิชา หากวันเวลาสอบตรงกันประสานงานภาควิชาเพื่อขอเปลี่ยนกระบวนวิชา</t>
  </si>
  <si>
    <t>จัดทำตาราง มร. 36/1  สำหรับใช้ในการลงทะเบียนเรียนจากข้อมูลที่ได้รับ</t>
  </si>
  <si>
    <t>ตรวจสอบความถูกต้อง และส่งให้ภาควิชายืนยันกระบวนวิชา</t>
  </si>
  <si>
    <t>จัดทำสำเนาเอกสารเพื่อใช้ในการแนะนำการลงทะเบียนเรียนสำหรับการรับสมัครนักศึกษาใหม่</t>
  </si>
  <si>
    <t>การให้คำปรึกษา คำแนะนำรวมถึงตอบปัญหาด้านการลงทะเบียนเรียนและอื่นๆ ตามหลักสูตรต่างๆ ให้กับนักศึกษา มีขั้นตอนดังนี้</t>
  </si>
  <si>
    <t>ซักถามข้อมูลจากนักศึกษาหรือผู้มาติดต่อขอรับคำปรึกษา/คำแนะนำ/ทางออนไลน์ (โทรศัพท์ / เพจกิจการนักศึกษา)</t>
  </si>
  <si>
    <t>ให้คำแนะนำแก่นักศึกษา/ผู้มาติดต่อ กรณีที่ไม่สามารถตอบข้อซักถามได้ติดต่อประสานงานผู้ที่เกี่ยวข้องเพื่อสอบถามข้อมูลให้กับนักศึกษา/ผู้มาติดต่อ</t>
  </si>
  <si>
    <t>จัดเก็บรวบรวมข้อมูลผู้มาขอรับบริการ เพื่อใช้เป็นข้อมูลในการทำประกันคุณภาพการศึกษา</t>
  </si>
  <si>
    <t>สวัสดิการนักศึกษา (ทุนการศึกษา) มีขั้นตอนดังนี้</t>
  </si>
  <si>
    <t>1.3.1</t>
  </si>
  <si>
    <t>ประชาสัมพันธ์เกี่ยวกับทุนการศึกษาประเภทต่างๆ ทั้งภายในและภายนอกมหาวิทยาลัย</t>
  </si>
  <si>
    <t>1.3.2</t>
  </si>
  <si>
    <t>กรณีเป็นทุนการศึกษาของคณะศึกษาศาสตร์  รับสมัครและตรวจสอบเอกสารที่นักศึกษายื่นเพื่อขอรับทุนการศึกษา หากเอกสารไม่ครบหรือผิดพลาดให้นักศึกษาแก้ไขให้ถูกต้อง</t>
  </si>
  <si>
    <t>1.3.3</t>
  </si>
  <si>
    <t>กรณีทุนการศึกษาภายนอกคณะฯ/นอกมหาวิทยาลัย ดำเนินการตรวจสอบเอกสารที่นักศึกษายื่นขอรับทุนเพื่อเสนอรองคณบดีฝ่ายกิจการนักศึกษารับรองความประพฤติ</t>
  </si>
  <si>
    <t>1.3.4</t>
  </si>
  <si>
    <t>ประกาศรายชื่อผู้มีสิทธิ์ขอรับทุนที่ผ่านเกณฑ์ (ทุนคณะศึกษาศาสตร์)  เพื่อแจ้งวันสัมภาษณ์ให้ผู้มีสิทธิ์ขอรับทุนทราบ ตามวันเวลาที่ประกาศ  เสนอคณบดีลงนามในเอกสาร</t>
  </si>
  <si>
    <t>1.3.5</t>
  </si>
  <si>
    <t>จัดทำหนังสือเชิญสัมภาษณ์ทุน (ทุนคณะศึกษาศาสตร์)</t>
  </si>
  <si>
    <t>1.3.6</t>
  </si>
  <si>
    <t>ประกาศรายชื่อผู้มีสิทธิ์ได้รับทุนการศึกษา พร้อมแจ้งวันเวลารายงานตัว และกำหนดการรับทุน  เสนอคณบดีลงนามในเอกสาร</t>
  </si>
  <si>
    <t>1.3.7</t>
  </si>
  <si>
    <t>ทำเรื่องเบิกเงินทุนจากงานคลังและพัสดุคณะศึกษาศาสตร์ โดยรองคณบดีฝ่ายกิจการนักศึกษา ลงนาม</t>
  </si>
  <si>
    <t>1.3.8</t>
  </si>
  <si>
    <t>มอบทุนการศึกษาแก่ผู้มีสิทธิ์ได้รับทุนการศึกษา</t>
  </si>
  <si>
    <t>1.3.9</t>
  </si>
  <si>
    <t>จัดทำรายงานการมอบทุนการศึกษาเสนอให้คณะกรรมการประจำคณะศึกษาศาสตร์ (กปค.) รับทราบข้อมูล และส่งสำเนาให้กองกิจการนักศึกษารับทราบข้อมูล</t>
  </si>
  <si>
    <t>สม</t>
  </si>
  <si>
    <t>รวบรวมเนื้อหาที่จะนำเข้าที่ประชุมจากคณะกรรมการ/ผู้ที่เกี่ยวข้อง</t>
  </si>
  <si>
    <t>จัดพิมพ์เอกสารการประชุมต่างๆ</t>
  </si>
  <si>
    <t>ส่งบันทึกข้อความขอเชิญประชุมกับคณะกรรมการและผู้ที่เกี่ยวข้อง</t>
  </si>
  <si>
    <t>จัดเตรียมเอกสารประชุม ใบเซ็นชื่อ และจัดอาหารว่าง</t>
  </si>
  <si>
    <t>ดำเนินการประชุมตามกำหนดเวลา</t>
  </si>
  <si>
    <t>จดบันทึกและสรุปรายงานการประชุม</t>
  </si>
  <si>
    <t>สำเนาเอกสารให้ผู้ที่เกี่ยวข้อง</t>
  </si>
  <si>
    <t>จัดเก็บเอกสารทั้งหมด</t>
  </si>
  <si>
    <t>แผนปฏิบัติราชการ ด้านพัฒนาและส่งเสริมกิจการนักศึกษา ประจำปีงบประมาณ/ประจำปีการศึกษา</t>
  </si>
  <si>
    <t>การจัดทำแผนปฏิบัติราชการ ด้านพัฒนาและส่งเสริมกิจการนักศึกษา</t>
  </si>
  <si>
    <t>บธ</t>
  </si>
  <si>
    <t>รวบรวมข้อมูลที่เกี่ยวข้องกับวิสัยทัศน์ พันธกิจ ประเด็นยุทธศาสตร์ เป้าประสงค์ ตัวชี้วัด ค่าเป้าหมายและกลยุทธยุทธ์ รวมถึงวิเคราะห์จุดอ่อนจุดแข็ง โอกาส และอุปสรรค เพื่อใช้ในการจัดทำแผนฯ</t>
  </si>
  <si>
    <t xml:space="preserve">จัดทำร่างแผนฯ ด้านพัฒนาและส่งเสริมกิจการนักศึกษา </t>
  </si>
  <si>
    <t>เสนอร่างแผนฯเข้าที่ประชุมคณะกรรมการพัฒนาและส่งเสริมกิจการนักศึกษา เพื่อพิจารณาให้ความเห็นชอบ</t>
  </si>
  <si>
    <t>จัดทำมติที่ประชุม เรื่องการจัดทำแผนปฏิบัติราชการ ด้านพัฒนาและส่งเสริมกิจการนักศึกษา</t>
  </si>
  <si>
    <t>จัดทำหนังสือขอส่งแผนฏิบัติราชการ ด้านพัฒนาและส่งเสริมกิจการนักศึกษา เสนอรองคณบดีฝ่ายกิจการนักศึกษาลงนาม</t>
  </si>
  <si>
    <t>เสนอรองคณบดีฝ่ายนโยบายและแผน เพื่อเสนอกองแผนงานต่อไป</t>
  </si>
  <si>
    <t>การจัดทำเรื่องขอปรับแผนปฏิบัติราชการฯ (ภายใน 31 มี.ค. หรือก่อนไตรมาส 2)</t>
  </si>
  <si>
    <t>13.2.1</t>
  </si>
  <si>
    <t>ทบทวนเรื่องเวลา งบประมาณ และความเหมาะสมในการจัดโครงการ</t>
  </si>
  <si>
    <t>13.2.2</t>
  </si>
  <si>
    <t>ทำหนังสือขอปรับแผนเสนอคณะกรรมการพัฒนาและส่งเสริมกิจการนักศึกษาพิจารณาให้ความเห็นชอบ</t>
  </si>
  <si>
    <t>13.2.3</t>
  </si>
  <si>
    <t>จัดทำมติที่ประชุมเรื่องการพิจารณาขอปรับแผนฯ</t>
  </si>
  <si>
    <t>13.2.4</t>
  </si>
  <si>
    <t>จัดทำหนังสือแจ้งการขอปรับแผนเสนอรองคณบดีฝ่ายกิจการนักศึกษาลงนาม</t>
  </si>
  <si>
    <t>13.2.5</t>
  </si>
  <si>
    <t>จัดทำหนังสือขอปรับแผนเสนอต่อรองคณบดีฝ่ายนโยบายและแผน เพื่อเสนอกองแผนงานพิจารณาต่อไป</t>
  </si>
  <si>
    <t>การจัดทำรายงานผลการปฏิบัติราชการฯ (รอบ 6 เดือน, 9 เดือน,12 เดือน)</t>
  </si>
  <si>
    <t>13.3.1</t>
  </si>
  <si>
    <t>จัดทำแบบฟอร์มการรายงานผลการปฏิบัติราชการตามแผนปฏิบัติราชการฯ ประจำปี (รอบ 6 เดือน, 9 เดือน และ 12 เดือน)</t>
  </si>
  <si>
    <t>13.3.2</t>
  </si>
  <si>
    <t>รวบรวมข้อมูลผลการปฏิบัติงานของแต่ละโครงการ ตามรอบที่ต้องรายงาน</t>
  </si>
  <si>
    <t>13.3.3</t>
  </si>
  <si>
    <t>สรุปผลการดำเนินงาน การใช้จ่ายงบประมาณ ปัญหาและอุปสรรค และการแก้ไขการปฏิบัติงาน</t>
  </si>
  <si>
    <t>13.3.4</t>
  </si>
  <si>
    <t>จัดทำรายงานผลการปฏิบัติราชการฯของแต่ละโครงการตามรอบที่ต้องรายงาน</t>
  </si>
  <si>
    <t>13.3.5</t>
  </si>
  <si>
    <t>จัดส่งแผนรายงานผลการปฏิบัติราชการฯ ให้กับงานนโยบายและแผน  และกองบริการการศึกษา เพื่อรายงานกับมหาวิทยาลัยต่อไป</t>
  </si>
  <si>
    <t>การจัดทำแผนที่แสดงการกระจายความสอดคล้องของโครงการกับมาตรฐานผลการเรียนรู้ (Project Mapping) ประจำปีการศึกษา</t>
  </si>
  <si>
    <t>13.4.1</t>
  </si>
  <si>
    <t xml:space="preserve">รวบรวมข้อมูลมาตราฐานผลการเรียนรู้ ทั้ง 5 ด้านของทุกหลักสูตร และเอกสารที่เกี่ยวข้อง เพื่อใช้สำหรับการประชุม </t>
  </si>
  <si>
    <t>13.4.2</t>
  </si>
  <si>
    <t>ประชุมร่วมกันระหว่างคณะกรรมการพัฒนาและส่งเสริมกิจการนักศึกษากับหวัหน้าภาค/สาขาวิชา เพื่อ พิจารณาตัวชี้วัด จัดทำมาตราฐานผลการเรียนรู้ของแต่ละหลักสูตรให้เป็นมาตราฐานผล การเรียนรู้ที่ทุกหลักสูตรสามารถนำไปใช้สำหรับการจัดโครงการพัฒนานักศึกษา</t>
  </si>
  <si>
    <t>13.4.3</t>
  </si>
  <si>
    <t>จัดทำแผนที่แสดงการกระจายความสอดคล้องของโครงการกับมาตราฐานผลการเรียนรู้ (Project Mapping) ประจำปีการศึกษา ตามที่ประชุมเสนอ</t>
  </si>
  <si>
    <t>13.4.4</t>
  </si>
  <si>
    <t>ทำแผนที่แสดงการกระจายความสอดคล้องของโครงการกับมาตราฐานผลการเรียนรู้ (Project Mapping) เข้าที่ประชุม เพื่อขอความเห็นชอบ</t>
  </si>
  <si>
    <t>13.4.5</t>
  </si>
  <si>
    <t>ส่งแผนที่แสดงการกระจายความสอดคล้องของโครงการกับมาตราฐานผลการเรียนรู้ (Project Mapping) ให้กับทุกภาค/สาขาวิชา ที่กำกับดูแลหลักสูตร เพื่อเป็นแนวทางในการจัดโครงการต่อไป</t>
  </si>
  <si>
    <t>การจัดโครงการปฐมนิเทศนักศึกษาใหม่ ระดับปริญญาตรี ประจำปีการศึกษา,การจัดโครงการให้ความรู้ในการประกอบอาชีพแก่ศิษย์เก่า, การจัดโครงการให้ความรู้และทักษะการประกันคุณภาพแก่นักศึกษา (PDCA), การจัดโครงการเสริมสร้างทักษะรู้เท่าทันสื่อในศตวรรษที่ 21, การจัดโครงการปัจฉิมนิเทศ นศ. ในทุกปีการศึกษา มีขั้นตอนดังนี้</t>
  </si>
  <si>
    <t>นต</t>
  </si>
  <si>
    <t>13.5.1</t>
  </si>
  <si>
    <t>ประชุมคณะกรรมการฝ่ายที่เกี่ยวข้องเพื่อหาแนวทางการจัดโครงการ</t>
  </si>
  <si>
    <t>13.5.2</t>
  </si>
  <si>
    <t xml:space="preserve">จัดทำโครงการและกำหนดการ </t>
  </si>
  <si>
    <t>13.5.3</t>
  </si>
  <si>
    <t>เสนอโครงการให้คณะกรรมการที่รับผิดชอบพิจารณาการจัดโครงการและกำหนดการ</t>
  </si>
  <si>
    <t>13.5.4</t>
  </si>
  <si>
    <t>เสนอโครงการให้ฝ่ายพัสดุตรวจสอบและรับรองความถูกต้องของงบประมาณที่ตั้งไว้ในโครงการ</t>
  </si>
  <si>
    <t>13.5.5</t>
  </si>
  <si>
    <t>ขออนุมัติโครงการ งบประมาณ และแต่งตั้งคณะกรรมการดำเนินงาน</t>
  </si>
  <si>
    <t>13.5.6</t>
  </si>
  <si>
    <t>ประชุมคณะกรรมการ ประชาสัมพันธ์ ทำแบบประเมินผลโครงการ และประสานงานกับบุคคลหรือหน่วยงานที่เกี่ยวข้อง</t>
  </si>
  <si>
    <t>13.5.7</t>
  </si>
  <si>
    <t>ดำเนินการจัดโครงการ</t>
  </si>
  <si>
    <t>13.5.8</t>
  </si>
  <si>
    <t>ประเมินผล วิเคราะห์ และสรุปผลโครงการ</t>
  </si>
  <si>
    <t xml:space="preserve">ดำเนินการด้านทุนการศึกษา (ทุนจากคณะ) </t>
  </si>
  <si>
    <t>มษ</t>
  </si>
  <si>
    <t>ประชุมคณะกรรมการมูลนิธิการศึกษาฯ เพื่อกำหนดวันในการรับสมัคร,การสัมภาษณ์รวมถึงวันมอบทุนการศึกษา</t>
  </si>
  <si>
    <t>จัดพิมพ์ประกาศการรับสมัครทุนฯ เสนอประธานมูลนิธิการศึกษาฯ ลงนาม</t>
  </si>
  <si>
    <t>ประกาศประชาสัมพันธ์ การรับสมัครขอทุนฯ ทางบอร์ดคณะมนุษยศาสตร์, ทางเว็บไซด์ คณ ,ทางเพจคณะ มหาวิทยาลัยรามคำแหง และทางเพจมูลนิธิการศึกษา คณะ มหาวิทยาลัยรามคำแหง</t>
  </si>
  <si>
    <t>รับสมัครและตรวจสอบคุณสมบัติและหลักฐานการสมัครขอรับทุน</t>
  </si>
  <si>
    <t xml:space="preserve">ร่าง/พิมพ์หนังสือเชิญคณะกรรมการสัมภาษณ์นักศึกษาที่สมัครขอรับทุนฯ         </t>
  </si>
  <si>
    <t>ดำเนินการพิมพ์รายชื่อนักศึกษาที่สมัครขอรับทุนฯ เสนอประธานมูลนิธิการศึกษาฯ ลงนาม เพื่อประกาศรายชื่อทางบอร์ด, ทางเว็บไซด์ คณะ ,ทางเพจคณะ มหาวิทยาลัยรามคำแหง และทางเพจมูลนิธิการศึกษา คณะ มหาวิทยาลัยรามคำแหง</t>
  </si>
  <si>
    <t>ติดต่อประสานงานกับนักศึกษาที่ขอรับทุนฯ ให้มาสัมภาษณ์ตามกำหนดเวลา</t>
  </si>
  <si>
    <t>4.1.9</t>
  </si>
  <si>
    <t>จัดทำบัญชีเซ็นชื่อนักศึกษาที่สมัครขอรับทุนฯ ลงลายมือชื่อในวันสัมภาษณ์</t>
  </si>
  <si>
    <t>4.1.10</t>
  </si>
  <si>
    <t xml:space="preserve">ดำเนินการสัมภาษณ์นักศึกษาที่สมัครขอรับทุนฯ </t>
  </si>
  <si>
    <t>4.1.11</t>
  </si>
  <si>
    <t>จัดทำรายชื่อนักศึกษาผู้ที่ผ่านการพิจารณา เสนอประธานมูลนิธิการศึกษาฯ ลงนาม ติดประกาศทางบอร์ดคณะ, ทางเว็บไซด์ คณะ ,ทางเพจคณะมนุษยศาสตร์ มหาวิทยาลัยรามคำแหง และทางเพจมูลนิธิการศึกษา คณะ มหาวิทยาลัยรามคำแหง</t>
  </si>
  <si>
    <t>4.1.12</t>
  </si>
  <si>
    <t>ดำเนินการมอบทุนโดย ประธานมูลนิธิการศึกษา คณะ</t>
  </si>
  <si>
    <t>ประชุมคณะอนุกรรมการร่วมกับกองกิจการนักศึกษา มหาวิทยาลัยรามคำแหง</t>
  </si>
  <si>
    <t>ทำสื่อการประชาสัมพันธ์ การรับสมัครขอทุนฯ ทางเว็บไซด์,ทางเพจคณะ มหาวิทยาลัยรามคำแหง</t>
  </si>
  <si>
    <t>ติดประกาศประชาสัมพันธ์ การรับสมัครขอทุนฯ ทางบอร์ด คณะ, ทางเพจคณะ มหาวิทยาลัยรามคำแหง</t>
  </si>
  <si>
    <t>รับสมัครและตรวจสอบข้อมูลในรายละเอียดเกี่ยวกับหลักฐานการสมัครขอรับทุน</t>
  </si>
  <si>
    <t>รวบรวมข้อมูลรายชื่อนักศึกษา และกำหนดวัน เพื่อนัดสัมภาษณ์ทุน</t>
  </si>
  <si>
    <t>ร่าง/พิมพ์หนังสือเชิญประชุมยังหน่วยงานที่เกี่ยวข้อง เพื่อนัดสัมภาษณ์ทุนเสนอรองคณบดีฝ่ายกิจการนักศึกษา</t>
  </si>
  <si>
    <t xml:space="preserve"> - ผู้อำนวยการกองคลัง/ผู้แทน</t>
  </si>
  <si>
    <t xml:space="preserve"> - ผู้อำนวยการสำนักบริการทางวิชาการและทดสอบประเมินผล/ผู้แทน</t>
  </si>
  <si>
    <t xml:space="preserve"> - ผู้อำนวยการกองกิจการนักศึกษา/ผู้แทน</t>
  </si>
  <si>
    <t xml:space="preserve"> - คณะอนุกรรมการกองทุนการศึกษา มหาวิทยาลัยรามคำแหง ประจำคณะ                </t>
  </si>
  <si>
    <t>ทำบัญชีเซ็นชื่อผู้ปฏิบัติงานและบัญชีเซ็นชื่อรับค่าตอบแทน ในการสัมภาษณ์ทุน</t>
  </si>
  <si>
    <t>ดำเนินการพิมพ์รายชื่อและประกาศรายชื่อผู้มีสิทธิ์สัมภาษณ์ทุน ทางบอร์ดและทางเว็บไซด์ คณะ</t>
  </si>
  <si>
    <t>4.2.9</t>
  </si>
  <si>
    <t>ติดต่อประสานงานกับผู้มีสิทธิ์สอบสัมภาษณ์ทุนให้มาสัมภาษณ์ตามกำหนดเวลา</t>
  </si>
  <si>
    <t>4.2.10</t>
  </si>
  <si>
    <t>ดำเนินการสัมภาษณ์ทุนผู้มีสิทธิ์สอบสัมภาษณ์ที่ผ่านตามเกณฑ์ระบุ</t>
  </si>
  <si>
    <t>4.2.11</t>
  </si>
  <si>
    <t>จัดทำประกาศรายชื่อผู้ที่ผ่านการสัมภาษณ์ ทางบอร์ดและทางเว็บไซด์คณะ</t>
  </si>
  <si>
    <t>4.2.12</t>
  </si>
  <si>
    <t>จัดพิมพ์เอกสารรายงานการประชุม</t>
  </si>
  <si>
    <t>4.2.13</t>
  </si>
  <si>
    <t>ร่าง/พิมพ์บันทึกข้อความ เสนอรองคณบดีฝ่ายกิจการนักศึกษา เพื่อแจ้งรายชื่อผู้มีสิทธิ์ได้รับทุนประเภทส่งเสริมการศึกษา (ทุนขัดสน) ไปยังคณะอนุกรรมการกองทุนการศึกษา มหาวิทยาลัยรามคำแหง  กองกิจการนักศึกษา</t>
  </si>
  <si>
    <t>รศ</t>
  </si>
  <si>
    <t>ประชุมกรรมการพัฒนาส่งเสริมกิจการนักศึกษา เพื่อรับทราบตัวบ่งชี้ และหลักเกณฑ์การประเมินคุณภาพการศึกษาในแต่ละปี</t>
  </si>
  <si>
    <t>ประชุมคณะกรรมการพัฒนาส่งเสริมกิจการนักศึกษา ประจำปีการศึกษา เพื่อขออนุมัติแบบการดำเนินงานโดยสอดคล้องกับตัวบ่งชี้และหลักเกณฑ์ประเมินคุณภาพการศึกษา ประจำปีการศึกษา</t>
  </si>
  <si>
    <t>ขออนุมัติโครงการจัดงานกิจกรรมตามแผนการดำเนินงาน</t>
  </si>
  <si>
    <t>ดำเนินโครงการจัดงานกิจกรรมตามที่อนุมัติไว้ จนสำเร็จทุกโครงการ</t>
  </si>
  <si>
    <t>รวบรวมและประเมินผลการประเมินโครงการจัดงานกิจกรรมดังกล่าวในรูปแบบเอกสารหรือออนไลน์</t>
  </si>
  <si>
    <t>รายงานผลการดำเนินงานโครงการจัดงานกิจกรรมดังกล่าวให้คณะกรรมการประจำคณะฯ ทราบ</t>
  </si>
  <si>
    <t xml:space="preserve">รวบรวมและจัดทำรูปเล่มโครงการจัดงานกิจกรรมเพื่อให้งานประกันคุณภาพการศึกษานำข้อมูลไปดำเนินการต่อไป </t>
  </si>
  <si>
    <t>การบริการเกี่ยวกับการยืมตำราเรียนและเอกสารประกอบการบรรยาย</t>
  </si>
  <si>
    <t>ศศ</t>
  </si>
  <si>
    <t>การจัดหาตำราเรียนและเอกสารประกอบการบรรยาย</t>
  </si>
  <si>
    <t>ประสานงานกับคณาจารย์ของคณะฯ ในการขอรับตำราเรียนและเอกสารประกอบการบรรยาย</t>
  </si>
  <si>
    <t>จัดเรียงตำราเรียนและเอกสารประกอบการบรรยายตามรหัสกระบวนวิชา</t>
  </si>
  <si>
    <t>จัดทำตารางแจกแจงการมีตำราเรียนและเอกสารประกอบการบรรยาย เรียงตามรหัสกระบวนวิชา ประชาสัมพันธ์ให้นักศึกษาทราบทางช่องทางสารสนเทศต่าง ๆ ของคณะ</t>
  </si>
  <si>
    <t>จัดสมุดบัญชีลงลายมือชือผู้ยืมตำราเรียนและเอกสารประกอบการบรรยาย</t>
  </si>
  <si>
    <t>ให้บริการยืม - คืนตำราเรียนและเอกสารประกอบการบรรยาย</t>
  </si>
  <si>
    <t>รวบรวมสถิติการบริการเกี่ยวกับการยืมตำราเรียนและเอกสารประกอบการสอน</t>
  </si>
  <si>
    <t>การจัดทำหนังสือรับรองการศึกษา</t>
  </si>
  <si>
    <t>หนังสือรับรองการศึกษา (Recommendation) เพื่อศึกษาต่อในระดับปริญญาโท มีขั้นตอนดังนี้</t>
  </si>
  <si>
    <t xml:space="preserve">จัดเตรียมแบบฟอร์มคำร้องขอหนังสือรับรองการศึกษา(Recommendation) เพื่อให้บริการนักศึกษา </t>
  </si>
  <si>
    <t xml:space="preserve">รับคำร้องขอหนังสือรับรองศึกษาต่อต่างประเทศจากนักศึกษา </t>
  </si>
  <si>
    <t>ตรวจสอบความถูกต้องและครบถ้วนของเอกสารประกอบคำร้อง</t>
  </si>
  <si>
    <t>แจ้งกำหนดนัดหมายวันรับหนังสือรับรองฯ ให้นักศึกษาทราบ</t>
  </si>
  <si>
    <t xml:space="preserve">ร่างหนังสือ และพิมพ์หนังสือรับรองศึกษาต่อต่างประเทศ  โดยมี 2 รูปแบบ รูปแบบหนังสือรับรองของคณบดีและรองคณบดีฝ่ายกิจการนักศึกษา </t>
  </si>
  <si>
    <t>เตรียมซองจดหมายและพิมพ์จ่าหน้าซองจดหมาย</t>
  </si>
  <si>
    <t>เสนอผู้บังคับบัญชาขั้นต้นพิจารณา และตรวจสอบความถูกต้อง</t>
  </si>
  <si>
    <t xml:space="preserve">เสนอคณบดีและรองคณบดีฝ่ายกิจการนักศึกษาลงนามหนังสือรับรองฯ </t>
  </si>
  <si>
    <t>ลงเลขที่หนังสือรับรองฯ</t>
  </si>
  <si>
    <t>นำหนังสือรับรองใส่ซองจดหมาย และปิดผนึกจดหมาย</t>
  </si>
  <si>
    <t>จัดเก็บหนังสือรับรองเรียงตามรหัสนักศึกษาจัดเตรียมให้นักศึกษามารับตามกำหนดนัดหมาย</t>
  </si>
  <si>
    <t>จัดเตรียมแบบฟอร์มคำร้องขอหนังสือรับรองหน่วยกิต เพื่อให้บริการนักศึกษา</t>
  </si>
  <si>
    <t xml:space="preserve">รับคำร้องขอหนังสือรับรองหน่วยกิตจากนักศึกษา </t>
  </si>
  <si>
    <t>รับรองผลสอบภาคเรียนที่ผลสอบยังไม่เป็นทางการ</t>
  </si>
  <si>
    <t>ร่างหนังสือและพิมพ์หนังสือรับรองหน่วยกิต</t>
  </si>
  <si>
    <t xml:space="preserve">เสนอรองคณบดีฝ่ายกิจการนักศึกษาลงนามหนังสือรับรองฯ </t>
  </si>
  <si>
    <t>7.2.10</t>
  </si>
  <si>
    <t xml:space="preserve">จัดเก็บหนังสือรับรองเรียงตามรหัสนักศึกษาจัดเตรียมให้นักศึกษามารับตามกำหนดนัดหมาย </t>
  </si>
  <si>
    <t>นักศึกษาติดต่อประสานงานหน่วยงานที่ต้องการฝึกงาน</t>
  </si>
  <si>
    <t>นักศึกษายื่นคำร้องขอให้คณะทำหนังสือขอความอนุเคราะห์หน่วยงานรับนักศึกษาเข้าฝึกงาน</t>
  </si>
  <si>
    <t>ร่างหนังสือและจัดพิมพ์หนังสือขอความอนุเคราะห์หน่วยงานรับนักศึกษาเข้าฝึกงาน</t>
  </si>
  <si>
    <t>เสนอหัวหน้างานบริการการศึกษา หัวหน้าสำนักงานเลขานุการคณะ และรองคณบดีฝ่ายกิจการนักศึกษารับทราบและตรวจสอบความถูกต้องของหนังสือ</t>
  </si>
  <si>
    <t>เสนอคณบดีลงนามในหนังสือ</t>
  </si>
  <si>
    <t>ส่งหนังสือออกไปยังหน่วยงาน</t>
  </si>
  <si>
    <t>7.3.7</t>
  </si>
  <si>
    <t>คณะได้รับหนังสือตอบตอบรับจากหน่วยงาน</t>
  </si>
  <si>
    <t>7.3.8</t>
  </si>
  <si>
    <t>คณะร่างหนังสือและจัดพิมพ์หนังสือส่งตัวนักศึกษาเพื่อเข้าฝึกงาน</t>
  </si>
  <si>
    <t>7.3.9</t>
  </si>
  <si>
    <t>7.3.10</t>
  </si>
  <si>
    <t>7.3.11</t>
  </si>
  <si>
    <t>ลงเลขที่หนังสือ จัดเก็บหนังสือ และนัดหมายให้นักศึกษามารับหนังสือส่งตัว</t>
  </si>
  <si>
    <t>รับเรื่องเข้า</t>
  </si>
  <si>
    <t>8.1.1</t>
  </si>
  <si>
    <t>จัดเตรียมสมุดบันทึกข้อมูลรับเรื่องเข้า</t>
  </si>
  <si>
    <t>8.1.2</t>
  </si>
  <si>
    <t>ลงลายมือชื่อรับหนังสือเข้าจากเจ้าหน้าที่หน่วยสารบรรณคณะ</t>
  </si>
  <si>
    <t>8.1.3</t>
  </si>
  <si>
    <t>รวบรวมเอกสารหรือหนังสือ แล้วลงบันทึกในสมุดรับเรื่องเข้า</t>
  </si>
  <si>
    <t>8.1.4</t>
  </si>
  <si>
    <t>นำเอกสารหรือหนังสือเสนอหัวหน้างานบริการ</t>
  </si>
  <si>
    <t>8.1.5</t>
  </si>
  <si>
    <t>หัวหน้างานบริการฯ คัดแยกเอกสารหรือหนังสือตามหน่วยงานและเกษียนหนังสือถึงหัวหน้าหน่วยที่เกี่ยวข้องหรือเจ้าหน้าที่ที่เกี่ยวข้องโดยตรง</t>
  </si>
  <si>
    <t>8.1.6</t>
  </si>
  <si>
    <t>แจ้งเวียนหนังสือให้หัวหน้าหน่วยหรือเจ้าหน้าที่ที่เกี่ยวข้องโดยตรง</t>
  </si>
  <si>
    <t>8.1.7</t>
  </si>
  <si>
    <t>จัดเก็บเอกสารหรือหนังสือในแฟ้มงาน</t>
  </si>
  <si>
    <t>ส่งเรื่องออก</t>
  </si>
  <si>
    <t>8.2.1</t>
  </si>
  <si>
    <t>จัดเตรียมสมุดบันทึกข้อมูลส่งเรื่องออก</t>
  </si>
  <si>
    <t>8.2.2</t>
  </si>
  <si>
    <t xml:space="preserve">บันทึกเรื่องที่ส่งออก ลงวันที่ เดือน ปี ที่ส่งออก ชื่อเรื่อง </t>
  </si>
  <si>
    <t>8.2.3</t>
  </si>
  <si>
    <t>ทำสำเนาเอกสารและแจ้งเวียนหนังสือ</t>
  </si>
  <si>
    <t>8.2.4</t>
  </si>
  <si>
    <t>ให้ผู้รับหนังสือ ลงลายมือชื่อรับ เพื่อจัดเก็บเป็นหลักฐาน</t>
  </si>
  <si>
    <t>8.2.5</t>
  </si>
  <si>
    <t>จัดเก็บสำเนาเอกสารในแฟ้มงาน</t>
  </si>
  <si>
    <t>วศ</t>
  </si>
  <si>
    <t>แจกแบบประเมินให้แก่นักศึกษาที่มาติดต่อรับบริการที่งานบริการการศึกษา ประจำภาคที่ ๑ และ ๒</t>
  </si>
  <si>
    <t>รวบรวม วิเคราะห์ และสรุปผล เสนอคณะกรรมการประจำคณะ</t>
  </si>
  <si>
    <t>ติดประกาศประชาสัมพันธ์ที่คณะฯ</t>
  </si>
  <si>
    <t>แสกนเอกสารส่งสาขาวิชา เพื่อนำไปประชาสัมพันธ์</t>
  </si>
  <si>
    <t>หน่วยส่งเสริมพัฒนาทางวิชาการ</t>
  </si>
  <si>
    <t>หลักสูตร</t>
  </si>
  <si>
    <t>จัดทำบันทึกแจ้งเวียนภาควิชา/สาขาวิชา เพื่อขอข้อมูลในการจัดทำแผนพัฒนาหลักสูตร</t>
  </si>
  <si>
    <t>กรณีภาควิชา/สาขาวิชาจะเปิดหลักสูตรใหม่ จัดทำบันทึกเสนอเปิดหลักสูตรใหม่ต่อกองบริการการศึกษาเพื่อบรรจุหลักสูตรใหม่ในแผนปฏิบัติราชการประจำปีงบประมาณ</t>
  </si>
  <si>
    <t>จัดทำบันทึกแจ้งหลักสูตรใหม่ สำรวจตลาดแรงงาน</t>
  </si>
  <si>
    <t xml:space="preserve"> 1) กำหนดรูปแบบการจัดทำ มคอ.2 รายละเอียดข้อมูลของหลักสูตร</t>
  </si>
  <si>
    <t xml:space="preserve"> 2) กำหนดปฏิทินเวลาในการดำเนินงาน</t>
  </si>
  <si>
    <t xml:space="preserve"> 3) กำหนดให้สาขาวิชาแจ้งรายชื่อคณะกรรมการพัฒนาหลักสูตร</t>
  </si>
  <si>
    <t>รวบรวมรายชื่อกรรมการพัฒนาหลักสูตรตรวจสอบให้ตรงตามเกณฑ์มาตรฐานหลักสูตรระดับปริญญาตรี</t>
  </si>
  <si>
    <t>จัดทำคำสั่งคณะกรรมการพัฒนาหลักสูตรเสนอมหาวิทยาลัย</t>
  </si>
  <si>
    <t>จัดทำสำเนารูปแบบ มคอ.2 จากเว็บกองบริการการศึกษาเผยแพร่ให้สาขาวิชาดำเนินการ download ต่อไป</t>
  </si>
  <si>
    <t>จัดทำสำเนารูปแบบหมวดวิชาศึกษาทั่วไป จากเว็บกองบริการการศึกษาเผยแพร่ให้สาขาวิชาดำเนินการ download ต่อไป</t>
  </si>
  <si>
    <t>จัดทำสำเนา Curriculum Mapping หมวดวิชาศึกษาทั่วไปจากเว็บกองบริการการศึกษาเผยแพร่ให้สาขาวิชาดำเนินการ download ต่อไป</t>
  </si>
  <si>
    <t>จัดทำสำเนาแบบรายงานข้อมูลการพิจารณารายละเอียดของหลักสูตรตามกรอบมาตรฐานคุณวุฒิระดับปริญญาตรี จากเว็บกองบริการการศึกษาเผยแพร่ให้สาขาวิชาดำเนินการ download ต่อไป</t>
  </si>
  <si>
    <t>จัดประชุมคณะกรรมการวิชาการคณะ พิจารณาหลักสูตร มคอ.2</t>
  </si>
  <si>
    <t>ตรวจสอบความถูกต้องของหลักสูตรที่ผ่านการพิจารณาจากคณะกรรมการวิชาการคณะ</t>
  </si>
  <si>
    <t>จัดทำบันทึกเสนอคณะกรรมการประจำคณะ พิจารณาหลักสูตร มคอ.2</t>
  </si>
  <si>
    <t>1.1.14</t>
  </si>
  <si>
    <t>จัดทำบันทึกเสนอกองบริการการศึกษาตรวจสอบหลักสูตร มคอ.2 ที่ผ่านการพิจารณาจากคณะกรรมการประจำคณะแล้ว</t>
  </si>
  <si>
    <t>1.1.15</t>
  </si>
  <si>
    <t>ประสานงานสาขาวิชาแก้ไขหลักสูตร มคอ.2 ตามข้อเสนอแนะคณะกรรมการวิชาการ ม.ร. และกองบริการการศึกษา</t>
  </si>
  <si>
    <t>1.1.16</t>
  </si>
  <si>
    <t>ตรวจสอบความถูกต้องการแก้ไขตามข้อเสนอแนะของกรรมการวิชาการ ม.ร. และกองบริการการศึกษา เพื่อให้หลักสูตรถูกต้องตามรูปแบบและเนื้อหา</t>
  </si>
  <si>
    <t>1.1.17</t>
  </si>
  <si>
    <t>ประสานงานกองบริการการศึกษาขอรับหลักสูตรที่ตรวจสอบถูกต้องเรียบร้อยจากกองบริการการศึกษารอบสุดท้าย</t>
  </si>
  <si>
    <t>1.1.18</t>
  </si>
  <si>
    <t>จัดทำบันทึกส่งหลักสูตร มคอ.2 ให้กองบริการการศึกษา เสนอสภามหาวิทยาลัยพิจารณาก่อนการรับสมัครนักศึกษาใหม่ประจำปีการศึกษานั้น ๆ</t>
  </si>
  <si>
    <t>1.1.19</t>
  </si>
  <si>
    <t>ผลิตหลักสูตร มคอ.2 ตามจำนวนที่กองบริการการศึกษาต้องการเพื่อประชุมสภามหาวิทยาลัย</t>
  </si>
  <si>
    <t>1.1.20</t>
  </si>
  <si>
    <t>รับมติที่ประชุมสภามหาวิทยาลัย สำเนาแจ้งเวียนสาขาวิชาที่เกี่ยวข้อง</t>
  </si>
  <si>
    <t>1.1.21</t>
  </si>
  <si>
    <t>ประสานงานสาขาวิชาระบุมติที่ประชุมสภามหาวิทยาลัยรามคำแหง ครั้งที่........ วาระที่........เมื่อวันที่.................. ในหมวดที่ 1 ข้อที่ 6 ก่อนยืนยันข้อมูลหลักสูตร มคอ.2 ในระบบ CHECO</t>
  </si>
  <si>
    <t>1.1.22</t>
  </si>
  <si>
    <t>ประสานงานให้สาขาวิชากรอกข้อมูลหลักสูตร มคอ.2 ในระบบ CHECO</t>
  </si>
  <si>
    <t>1.1.23</t>
  </si>
  <si>
    <t>ติดตามการรับทราบการให้ความเห็นชอบหลักสูตรจาก สป.อว.</t>
  </si>
  <si>
    <t>1.1.24</t>
  </si>
  <si>
    <t>ประสานงานสาขาวิชาจัดทำรูปเล่มหลักสูตร จำนวนอย่างน้อย 5 เล่ม ส่งกองบริการการศึกษา</t>
  </si>
  <si>
    <t>1.1.25</t>
  </si>
  <si>
    <t>สำเนาแจ้งสาขาวิชาทราบ การรับทราบการให้ความเห็นชอบหลักสูตรแล้ว</t>
  </si>
  <si>
    <t>จัดทำบันทึกเสนอหลักสูตรปรับปรุงต่อกองบริการการศึกษา เพื่อบรรจุหลักสูตรปรับปรุงในแผนปฏิบัติราชการประจำปีงบประมาณ</t>
  </si>
  <si>
    <t>จัดทำบันทึกแจ้งหลักสูตรปรับปรุง ประเมินหลักสูตร</t>
  </si>
  <si>
    <t>จัดประชุมคณะกรรมการวิชาการเพื่อ</t>
  </si>
  <si>
    <t>1) กำหนดรูปแบบการจัดทำ มคอ.2 รายละเอียดข้อมูลของหลักสูตร</t>
  </si>
  <si>
    <t>2) กำหนดปฏิทินเวลาในการดำเนินงาน</t>
  </si>
  <si>
    <t>3) กำหนดให้สาขาวิชาแจ้งรายชื่อคณะกรรมการพัฒนาหลักสูตร</t>
  </si>
  <si>
    <t>จัดประชุมคณะกรรมการวิชาการคณะฯ พิจารณาหลักสูตร มคอ.2</t>
  </si>
  <si>
    <t>1.2.12</t>
  </si>
  <si>
    <t>ตรวจสอบความถูกต้องของหลักสูตรที่ผ่านการพิจารณาจากคณะกรรมการวิชาการคณะฯ</t>
  </si>
  <si>
    <t>1.2.13</t>
  </si>
  <si>
    <t>จัดทำบันทึกเสนอคณะกรรมการประจำคณะฯ พิจารณาหลักสูตร มคอ.2</t>
  </si>
  <si>
    <t>1.2.14</t>
  </si>
  <si>
    <t>จัดทำบันทึกเสนอกองบริการการศึกษาตรวจสอบหลักสูตร มคอ.2 ที่ผ่านการพิจารณาจากคณะกรรมการประจำคณะฯ แล้ว</t>
  </si>
  <si>
    <t>1.2.15</t>
  </si>
  <si>
    <t>1.2.16</t>
  </si>
  <si>
    <t>1.2.23</t>
  </si>
  <si>
    <t>1.2.24</t>
  </si>
  <si>
    <t>1.2.25</t>
  </si>
  <si>
    <t>ประสานงานสาขาวิชาให้ตรวจสอบคุณสมบัติอาจารย์ผู้รับผิดชอบหลักสูตรและอาจารย์ประจำหลักสูตร เพื่อดำเนินการปรับ สมอ.08 มอบให้หน่วยส่งเสริมฯ ดำเนินการต่อ</t>
  </si>
  <si>
    <t>ประสานงานกองบริการการศึกษาเพื่อตรวจสอบความถูกต้องของ สมอ.08</t>
  </si>
  <si>
    <t>จัดทำบันทึกเชิญประชุมคณะกรรมการวิชาการคณะ พร้อมเอกสาร สมอ.08 ตามจำนวนกรรมการ</t>
  </si>
  <si>
    <t>จัดประชุมคณะกรรมการวิชาการ</t>
  </si>
  <si>
    <t>จัดทำรายงานการประชุมคณะกรรมการวิชาการ</t>
  </si>
  <si>
    <t>ตรวจสอบและแก้ไข สมอ.08 ให้ถูกต้องตามข้อเสนอของกองบริการการศึกษา และกรรมการวิชาการคณะ</t>
  </si>
  <si>
    <t>จัดทำบันทึกพร้อม สมอ.08 เสนอคณะกรรมการประจำคณะพิจารณา</t>
  </si>
  <si>
    <t>จัดทำบันทึกพร้อม สมอ.08 มติกรรมการประจำคณะ ส่งกองบริการการศึกษาเพื่อเสนอคณะกรรมการวิชาการ ม.ร. ตามจำนวนกรรมการ</t>
  </si>
  <si>
    <t>ตรวจสอบและแก้ไข สมอ.08 ให้ถูกต้องตามข้อเสนอของกรรมการวิชาการ ม.ร.</t>
  </si>
  <si>
    <t>1.3.10</t>
  </si>
  <si>
    <t>จัดทำ สมอ.08 ส่งกองบริการการศึกษาเพื่อเสนอสภา ม.ร. ตามจำนวนกรรมการ</t>
  </si>
  <si>
    <t>1.3.11</t>
  </si>
  <si>
    <t>รับมติที่ประชุมสภา ม.ร. สำเนาแจ้งเวียนสาขาวิชาที่เกี่ยวข้อง</t>
  </si>
  <si>
    <t>1.3.12</t>
  </si>
  <si>
    <t>จัดทำ สมอ.08 ระบุมติที่ประชุมสภามหาวิทยาลัยรามคำแหง ครั้งที่........ วาระที่........เมื่อวันที่.................. ส่งภาควิชาตรวจสอบต้นฉบับให้ตรงกัน</t>
  </si>
  <si>
    <t>1.3.13</t>
  </si>
  <si>
    <t>แจ้งภาควิชากรอกข้อมูล สมอ.08 ในระบบ CHECO และยืนยันข้อมูล</t>
  </si>
  <si>
    <t>1.3.14</t>
  </si>
  <si>
    <t>จัดทำ สมอ.08 ที่แก้ไขสมบูรณ์แล้วส่งกองบริการการศึกษา โดยเสนอรองอธิการบดีฝ่ายวิชาการและวิจัย เพื่อส่งสป.อว</t>
  </si>
  <si>
    <t>1.3.15</t>
  </si>
  <si>
    <t>ติดตามการรับทราบการให้ความเห็นชอบ สมอ0.08 จาก สป.อว.</t>
  </si>
  <si>
    <t>1.3.16</t>
  </si>
  <si>
    <t>แจ้งผลการรับทราบ สมอ.08 จาก สป.อว. และสำเนาแจ้งสาขาวิชาที่เกี่ยวข้อง และงานประกันคุณภาพการศึกษาคณะ ต้นฉบับประกอบเล่มหลักสูตร</t>
  </si>
  <si>
    <t>การเผยแพร่หลักสูตรในเวบไซต์</t>
  </si>
  <si>
    <t>1.4.1</t>
  </si>
  <si>
    <t>ประสานงานกับหน่วยงานที่รับผิดชอบเว็บไซต์ของคณะ</t>
  </si>
  <si>
    <t>1.4.2</t>
  </si>
  <si>
    <t>รวบรวมหลักสูตรทุกสาขาวิชาทั้งเปิดใหม่และปรับปรุงตามรอบระยะเวลา</t>
  </si>
  <si>
    <t>1.4.3</t>
  </si>
  <si>
    <t>ส่งข้อมูลหลักสูตรทุกสาขาวิชาเปิดใหม่และปรับปรุงตามรอบระยะเวลาให้กับหน่วยงานที่รับผิดชอบเว็บไซต์ของคณะ</t>
  </si>
  <si>
    <t>ตำรา</t>
  </si>
  <si>
    <t>รับหนังสือขอประเมินคุณภาพตำราจากอาจารย์ผู้เขียนตำรา</t>
  </si>
  <si>
    <t xml:space="preserve">เสนอหนังสือขอประเมินคุณภาพตำราต่อประธานคณะกรรมการวิชาการและวิจัยเพื่อเข้าที่ประชุมคณะกรรมการวิชาการและวิจัย 
       </t>
  </si>
  <si>
    <t>นำเรื่องขอประเมินคุณภาพตำราเสนอเข้าที่ประชุมคณะกรรมการวิชาการและวิจัย</t>
  </si>
  <si>
    <t xml:space="preserve">จัดทำมติที่ประชุมคณะกรรมการวิชาการฯ </t>
  </si>
  <si>
    <t>ติดต่อผู้ทรงคุณวุฒิที่ได้รับความเห็นชอบให้ทำหน้าที่ประเมินคุณภาพตำราเพื่อแจ้งให้ทราบและขอประวัติ</t>
  </si>
  <si>
    <t>ทำหนังสือเสนอต่ออธิการบดีเพื่อแต่งตั้งผู้ทรงคุณวุฒิประเมินคุณภาพตำรา</t>
  </si>
  <si>
    <t>รับคำสั่งแต่งตั้งผู้ทรงคุณวุฒิประเมินตำราคืนจากกองการเจ้าหน้าที่</t>
  </si>
  <si>
    <t>จัดทำหนังสือเชิญผู้ทรงคุณวุฒิพร้อมแนบคำสั่ง ตำรา และแบบประเมินส่งถึงผู้ทรงคุณวุฒิ</t>
  </si>
  <si>
    <t>รับผลการประเมินคุณภาพตำราจากผู้ทรงคุณวุฒิ</t>
  </si>
  <si>
    <t>2.2.10</t>
  </si>
  <si>
    <t>ทำหนังสือแจ้งผลการประเมินคุณภาพตำราให้อาจารย์ผู้เขียนตำราทราบเพื่อแก้ไขปรับปรุงตามข้อเสนอแนะ</t>
  </si>
  <si>
    <t>2.2.11</t>
  </si>
  <si>
    <t>ทำหนังสือถึงผู้ทรงคุณวุฒิเพื่อประเมิน ครั้งที่ ๒ หลังจากผู้เขียนตำราแก้ไขปรับปรุงแล้ว</t>
  </si>
  <si>
    <t>-</t>
  </si>
  <si>
    <t>2.2.12</t>
  </si>
  <si>
    <t>รับผลการประเมินคุณภาพตำรา ครั้งที่ ๒  พร้อมคำนวณหาค่าเฉลี่ยหากตำราผ่านเกณฑ์การประเมิน</t>
  </si>
  <si>
    <t>2.2.13</t>
  </si>
  <si>
    <t>จัดทำหนังสือแจ้งผลการประเมินคุณภาพตำราเสนออธิการบดีทราบ</t>
  </si>
  <si>
    <t>2.2.14</t>
  </si>
  <si>
    <t>จัดทำหนังสือแจ้งผลการประเมินคุณภาพตำราให้อาจารย์ผู้เขียนตำราทราบเพื่อจะได้นำไปผลิตตำราต่อไป</t>
  </si>
  <si>
    <t>2.2.15</t>
  </si>
  <si>
    <t>รวบรวมเอกสารที่เกี่ยวข้องกับการเบิกค่าตอบแทนผู้ทรงคุณวุฒิประเมินตำราส่งการเงินเพื่อทำเรื่องเบิกจ่ายต่อไป</t>
  </si>
  <si>
    <t>รับหนังสือแจ้งยอดตำราคงเหลือตามที่สำนักพิมพ์แจ้ง และลงรับเอกสาร</t>
  </si>
  <si>
    <t>สำเนาเวียนแจ้งให้ทุกภาค/สาขาวิชาทราบเพื่อเป็นข้อมูลในการจัดพิมพ์ตำราต่อไป</t>
  </si>
  <si>
    <t>การขออนุมัติพิมพ์ตำรา</t>
  </si>
  <si>
    <t>2.3.1</t>
  </si>
  <si>
    <t>การขออนุมัติพิมพ์ตำราที่ผู้เขียนยังไม่เกษียณ มีขั้นตอนดังนี้</t>
  </si>
  <si>
    <t>2.3.1.1</t>
  </si>
  <si>
    <t>อาจารย์รับแบบฟอร์มการขอพิมพ์ตำราที่หน่วยส่งเสริมฯ พร้อมกรอกรายละเอียด</t>
  </si>
  <si>
    <t>2.3.1.2</t>
  </si>
  <si>
    <t>เสนอเรื่องการขอพิมพ์ตำราเพื่อให้หัวหน้าภาค/สาขาวิชาลงนามและเสนอคณบดีลงนาม</t>
  </si>
  <si>
    <t>2.3.1.3</t>
  </si>
  <si>
    <t>ตรวจสอบการกรอกแบบฟอร์มต่าง ๆ ให้ถูกต้องครบถ้วน</t>
  </si>
  <si>
    <t>2.3.1.4</t>
  </si>
  <si>
    <t>นำส่งต่องานสารบรรณออกเลขส่งออกสำนักพิมพ์</t>
  </si>
  <si>
    <t>2.3.2</t>
  </si>
  <si>
    <t>การขออนุมัติพิมพ์ตำราที่ผู้เขียนเกษียณแล้ว มีขั้นตอนดังนี้</t>
  </si>
  <si>
    <t>2.3.2.1</t>
  </si>
  <si>
    <t>2.3.2.2</t>
  </si>
  <si>
    <t>จัดทำบันทึกขออนุมัติพิมพ์ตำรา กรณีผู้เขียนตำราเกษียณอายุราชการแล้ว</t>
  </si>
  <si>
    <t>2.3.2.3</t>
  </si>
  <si>
    <t>2.3.2.5</t>
  </si>
  <si>
    <t>ดำเนินการนำบันทึกข้อความ แบบฟอร์มพิมพ์ตำราที่คณบดีลงนามแล้วไปส่งหน่วยงานสารบรรณเพื่อออกเลขส่งออกสำนักพิมพ์ต่อไป</t>
  </si>
  <si>
    <t>2.4.1</t>
  </si>
  <si>
    <t>รับหนังสือขอให้แจ้งรายชื่อผู้แต่งและผู้สอนสื่อการสอนเพื่อรับเงินรางวัลสื่อการสอน และลงรับเอกสาร</t>
  </si>
  <si>
    <t>2.4.2</t>
  </si>
  <si>
    <t xml:space="preserve">สำเนาแจ้งเวียนภาค/สาขาวิชาเพื่อจัดส่งรายละเอียดมายังหน่วยส่งเสริมฯ </t>
  </si>
  <si>
    <t>2.4.3</t>
  </si>
  <si>
    <t>รวบรวมและติดตามข้อมูลรายละเอียดจากทุกภาค/สาขาวิชา</t>
  </si>
  <si>
    <t>2.4.4</t>
  </si>
  <si>
    <t>จัดพิมพ์รายชื่อผู้แต่งและผู้สอนสื่อการสอนเพื่อรับเงินรางวัลสื่อการสอนเสนอคณบดีลงนาม</t>
  </si>
  <si>
    <t>2.4.5</t>
  </si>
  <si>
    <t>จัดทำบันทึกส่งรายชื่อผู้แต่งและผู้สอนสื่อการสอนเพื่อรับเงินรางวัลสื่อการสอนให้กับสำนักพิมพ์</t>
  </si>
  <si>
    <t>2.5.1</t>
  </si>
  <si>
    <t>รวบรวมข้อมูลการผลิตตำราใหม่ที่ผ่านการประเมินคุณภาพตำราของแต่ละภาคหรือปีการศึกษา</t>
  </si>
  <si>
    <t>2.5.2</t>
  </si>
  <si>
    <t>จัดส่งข้อมูลการผลิตตำราใหม่ให้กับภาค/สาขาวิชาเพื่อนำข้อมูลไปใช้ต่อไป</t>
  </si>
  <si>
    <t>วิจัย (ทุนวิจัยประเภทคณะ)</t>
  </si>
  <si>
    <t>3.1.1</t>
  </si>
  <si>
    <t>รับเอกสารจากงานนโยบายแผนของคณะฯ เพื่อให้จัดทำคำขอตั้งงบประมาณรายจ่ายจากรายได้ ประจำปีงบประมาณ</t>
  </si>
  <si>
    <t>3.1.2</t>
  </si>
  <si>
    <t xml:space="preserve">ประชาสัมพันธ์ทุนวิจัยและขั้นตอนการดำเนินงานที่ได้รับจากกองแผนงาน </t>
  </si>
  <si>
    <t>3.1.3</t>
  </si>
  <si>
    <t>รับบันทึกข้อความพร้อมแบบเสนอโครงการของอาจารย์ ประกอบด้วย วจ.1 พร้อม 3 บท งบประมาณไม่เกิน 60,000.- บาท ต่อโครงการ</t>
  </si>
  <si>
    <t>3.1.4</t>
  </si>
  <si>
    <t>ตรวจสอบเค้าโครงวิจัยและงบประมาณให้เป็นไปตามระเบียบ</t>
  </si>
  <si>
    <t>3.1.5</t>
  </si>
  <si>
    <t>จัดทำบันทึกข้อความพร้อมแบบเสนอโครงการวิจัย เสนอรองคณบดีฝ่ายวิชาการวิจัยและวิชาการ เพื่อเข้าที่ประชุมคณะกรรมการวิจัย</t>
  </si>
  <si>
    <t>3.1.6</t>
  </si>
  <si>
    <t>ประชุมคณะกรรมการวิจัยเพื่อขอความเห็นชอบและอนุมัติหัวข้องานวิจัย</t>
  </si>
  <si>
    <t>3.1.7</t>
  </si>
  <si>
    <t>ประสานงานผู้วิจัยปรับแก้ไขโครงการตามข้อเสนอแนะจากคณะกรรมการวิจัย</t>
  </si>
  <si>
    <t>3.1.8</t>
  </si>
  <si>
    <t>เสนอบันทึกข้อความแบบเสนอโครงการวิจัยที่ผ่านการพิจารณาคณะกรรมการวิจัยแล้ว เพื่อเสนอรองคณบดีฝ่ายวิชาการและวิจัย และเสนอคณบดีลงนามเพื่อเข้ากรรมการประจำคณะฯ</t>
  </si>
  <si>
    <t>3.1.9</t>
  </si>
  <si>
    <t>ดำเนินการนำบันทึกข้อความที่คณบดีลงนามแล้วไปส่งหน่วยงานสารบรรณเพื่อนำส่งเรื่องเข้าที่ประชุมกรรมการประจำคณะฯ</t>
  </si>
  <si>
    <t>3.1.10</t>
  </si>
  <si>
    <t>แจ้งมติที่ประชุมกรรมการประจำคณะให้กับงานนโยบายและแผน</t>
  </si>
  <si>
    <t>3.1.11</t>
  </si>
  <si>
    <t>รับเอกสารจากงานนโยบายแผนของคณะฯ เพื่อรับแจ้งการยืนยันงบประมาณและการปรับแก้ไขปรับลดงบประมาณจากกองแผนงาน</t>
  </si>
  <si>
    <t>3.1.12</t>
  </si>
  <si>
    <t>ประสานงานผู้วิจัยเพื่อแจ้งการยืนยันงบประมาณและให้ดำเนินการปรับแก้ไขงบประมาณที่ถูกปรับลดจากกองแผนงาน</t>
  </si>
  <si>
    <t>3.1.13</t>
  </si>
  <si>
    <t>รวบรวมแบบ วจ.1 ของอาจารย์ผู้เสนอโครงการวิจัยที่มีการปรับแก้ไขงบประมาณแล้ว ส่งงานนโยบายและแผน</t>
  </si>
  <si>
    <t>3.1.14</t>
  </si>
  <si>
    <t>รับเอกสารจากงานนโยบายและแผนของคณะฯ เพื่อรับแจ้งการยืนยันงบประมาณที่ถูกต้องตามระเบียบจากกองแผนงาน</t>
  </si>
  <si>
    <t>3.1.15</t>
  </si>
  <si>
    <t>จัดทำบันทึกข้อความยกเลิกมติเดิมเนื่องจากมีการปรับงบประมาณและขออนุมัติทุนวิจัยเสนอรองคณบดีฝ่ายวิชาการและวิจัย และเสนอคณบดีลงนามเพื่อนำเข้ากรรมการประจำคณะฯ</t>
  </si>
  <si>
    <t>3.1.16</t>
  </si>
  <si>
    <t>จัดทำบันทึกข้อความขออนุมัติโครงการวิจัย เพื่อเสนอคณบดี/อธิการบดีลงนาม</t>
  </si>
  <si>
    <t>3.1.17</t>
  </si>
  <si>
    <t>สำเนาหนังสือมติกรรมการคณะฯ อนุมัติทุนวิจัย แจ้งให้ผู้วิจัยทราบ</t>
  </si>
  <si>
    <t>3.1.18</t>
  </si>
  <si>
    <t>แจ้งให้อาจารย์ไปดำเนินการทำสัญญาที่งานวินัยและนิติการ</t>
  </si>
  <si>
    <t>3.1.19</t>
  </si>
  <si>
    <t>จัดประชุมคณะกรรมการวิจัย เพื่อจัดทำแผนการดำเนินงานวิจัยประจำปี</t>
  </si>
  <si>
    <t>3.1.20</t>
  </si>
  <si>
    <t>นำแผนการดำเนินงานวิจัยประจำปีเสนองานนโยบายและแผน เพื่อบรรจุลงแผนปฏิบัติราชการคณะฯ</t>
  </si>
  <si>
    <t>3.2.1</t>
  </si>
  <si>
    <t>แจ้งให้อาจารย์เสนอบันทึกข้อความเพื่อรายงานความก้าวหน้าการวิจัย พร้อมแนบแบบ วจ.3</t>
  </si>
  <si>
    <t>3.2.2</t>
  </si>
  <si>
    <t>เสนอบันทึกข้อความรายงานความก้าวหน้าการวิจัย พร้อมแนบแบบ วจ.3 ของผู้วิจัยเสนอต่อรองคณบดีฝ่ายวิชาการและวิจัย เพื่อเสนอที่ประชุมกรรมการฝ่ายวิชาการและวิจัย</t>
  </si>
  <si>
    <t>3.2.3</t>
  </si>
  <si>
    <t>จัดประชุมคณะกรรมการวิจัยพิจารณารายงานความก้าวหน้า</t>
  </si>
  <si>
    <t>3.2.4</t>
  </si>
  <si>
    <t>จัดทำรายงานการประชุมคณะกรรมการวิจัย</t>
  </si>
  <si>
    <t>3.2.5</t>
  </si>
  <si>
    <t>เสนอบันทึกข้อความรายงานความก้าวหน้าการวิจัย พร้อมแนบแบบ วจ.3 ของผู้วิจัยเสนอต่อรองคณบดีฝ่ายวิชาการและวิจัย/คณบดี เพื่อเสนอกรรมการประจำคณะ</t>
  </si>
  <si>
    <t>3.2.6</t>
  </si>
  <si>
    <t>นำบันทึกข้อความที่ผ่านการประชุมคณะกรรมการประจำคณะแล้ว ไปให้กับหน่วยการเงินของคณะฯ</t>
  </si>
  <si>
    <t>3.3.1</t>
  </si>
  <si>
    <t>รับบันทึกข้อความการขยายระยะเวลาการวิจัยและแบบ วจ.3 พร้อมเสนอต่อรองคณบดีฝ่ายวิชาการและวิจัย เพื่อเสนอเข้าที่ประชุมคณะกรรมการฝ่ายวิชาการและวิจัยเพื่อพิจารณา</t>
  </si>
  <si>
    <t>3.3.2</t>
  </si>
  <si>
    <t>จัดประชุมคณะกรรมการวิจัยพิจารณาการขยายระยะเวลาวิจัย</t>
  </si>
  <si>
    <t>3.3.3</t>
  </si>
  <si>
    <t>3.3.4</t>
  </si>
  <si>
    <t>เสนอบันทึกข้อความการขยายเวลาการวิจัยลงนามโดยรองคณบดีฝ่ายวิชาการและวิจัยเพื่อเสนอคณบดีลงนามเพื่อเข้าที่ประชุมกรรมการประจำคณะฯ</t>
  </si>
  <si>
    <t>3.3.5</t>
  </si>
  <si>
    <t>ดำเนินการบันทึกข้อความขอขยายเวลาการวิจัยให้สารบรรณรับเรื่องเข้าที่ประชุมกรรมการประจำคณะ</t>
  </si>
  <si>
    <t>3.3.6</t>
  </si>
  <si>
    <t>นำต้นฉบับมติกรรมการประจำคณะฯ เรื่องขอขยายเวลาการวิจัย ไปให้กับหน่วยการเงิน</t>
  </si>
  <si>
    <t>3.4.1</t>
  </si>
  <si>
    <t>รับบันทึกข้อความของผู้วิจัย ส่งรายงานการวิจัยเพื่อประเมินผลงานวิจัย เสนอต่อรองคณบดีฝ่ายวิชาการและวิจัย เพื่อเข้าที่ประชุมกรรมการฝ่ายวิชาการและวิจัย เสนอแต่งตั้งผู้ทรงคุณวุฒิพิจารณาและประเมินผลงานวิจัย</t>
  </si>
  <si>
    <t>3.4.2</t>
  </si>
  <si>
    <t>3.4.3</t>
  </si>
  <si>
    <t>3.4.4</t>
  </si>
  <si>
    <t xml:space="preserve">จัดทำบันทึกข้อความแต่งตั้งผู้ทรงคุณวุฒิที่ผ่านการพิจารณาจากกรรมการฝ่ายวิชาการและวิจัยแล้ว จำนวน 3 คน และเสนอต่อรองคณบดีฝ่ายวิชาการและวิจัยลงนาม  </t>
  </si>
  <si>
    <t>3.4.5</t>
  </si>
  <si>
    <t>เสนอบันทึกข้อความขออนุมัติแต่งตั้งผู้ทรงคุณวุฒพิจารณาและประเมินผลงานวิจัย เพื่อให้อธิการบดีลงนามในคำสั่งแต่งตั้ง และส่งที่หน่วยสารบรรณ</t>
  </si>
  <si>
    <t>3.4.6</t>
  </si>
  <si>
    <t>ส่งรายงานการวิจัยและแบบ วจ.9 และคำสั่งแต่งตั้งให้กับผู้ทรงคุณวุฒิ เสนอรองคณบดีฝ่ายวิชาการและวิจัยลงนาม และส่งให้กับผู้ทรงคุณวุฒิ เพื่อประเมินผลภายใน 30 วัน</t>
  </si>
  <si>
    <t>3.4.7</t>
  </si>
  <si>
    <t>ส่งคำสั่งแต่งตั้งผู้ทรงคุณวุฒิไปให้กับหน่วยการเงิน</t>
  </si>
  <si>
    <t>3.4.8</t>
  </si>
  <si>
    <t>รับรายงานการวิจัยและแบบ วจ.9 จากผู้ทรงคุณวุฒิที่ประเมินผลแล้ว</t>
  </si>
  <si>
    <t>3.4.9</t>
  </si>
  <si>
    <t>จัดทำบันทึกข้อความขอส่งแบบประเมินรายงานการวิจัยเพื่อพิมพ์เผยแพร่ วจ.9 จากผู้ทรงคุณวุฒิที่ประเมินผลแล้ว เสนอต่อรองคณบดีฝ่ายวิชาการและวิจัยเพื่อลงนาม</t>
  </si>
  <si>
    <t>3.4.10</t>
  </si>
  <si>
    <t>จัดส่งรายงานการวิจัย และแบบ วจ.9 ให้กับผู้วิจัยเพื่อดำเนินการแก้ไขตามคำแนะนำจากผู้ทรงคุณวุฒิ</t>
  </si>
  <si>
    <t>3.4.11</t>
  </si>
  <si>
    <t>นำแบบประเมินรายงานการวิจัยเพื่อพิมพ์เผยแพร่ วจ.9 ไปให้กับหน่วยการเงิน</t>
  </si>
  <si>
    <t>3.5.1</t>
  </si>
  <si>
    <t xml:space="preserve">เสนอบันทึกข้อความจากผู้วิจัยส่งรายงานการวิจัยฉบับสมบูรณ์ที่ได้แก้ไขรายงานการวิจัยตามผู้ทรงคุณวุฒิเพื่อเสนอต่อรองคณบดีฝ่ายวิชาการและวิจัย เข้าที่ประชุมกรรมการฝ่ายวิชาการและวิจัยพิจารณา       </t>
  </si>
  <si>
    <t>3.5.2</t>
  </si>
  <si>
    <t>จัดทำบันทึกข้อความเพื่อเสนอต่อรองคณบดีฝ่ายวิชาการและวิจัยและเสนอคณบดีเพื่อเข้าที่ประชุมกรรมการประจำคณะฯ</t>
  </si>
  <si>
    <t>3.5.3</t>
  </si>
  <si>
    <t>นำเอกสารไปให้หน่วยสารบรรณเซ็นรับ</t>
  </si>
  <si>
    <t>3.5.4</t>
  </si>
  <si>
    <t>นำต้นฉบับมติกรรมการประจำคณะฯ ส่งให้กับหน่วยการเงิน</t>
  </si>
  <si>
    <t>3.5.5</t>
  </si>
  <si>
    <t>สำเนามติกรรมการประจำคณะฯ ให้กับผู้วิจัย</t>
  </si>
  <si>
    <t>3.5.6</t>
  </si>
  <si>
    <t>เสนอบันทึกข้อความส่งวิจัยฉบับสมบูรณ์เพื่อเสนอต่อสถาบันวิจัยและพัฒนาเพื่อดำเนินการต่อไป</t>
  </si>
  <si>
    <t>3.6.1</t>
  </si>
  <si>
    <t xml:space="preserve"> -  รับหนังสือเวียนแจ้งจากผู้บังคับบัญชาที่ได้มอบหมาย</t>
  </si>
  <si>
    <t xml:space="preserve"> -  ดำเนินการสำเนาเอกสาร</t>
  </si>
  <si>
    <t xml:space="preserve"> -  เวียนแจ้งเอกสารที่รับจากหน่วยสารบรรณ เพื่อให้ภาควิชา/สาขาวิชาที่เกี่ยวข้องเซ็นรับเรื่อง</t>
  </si>
  <si>
    <t xml:space="preserve"> -  นำเอกสารที่ภาควิชา/สาขาวิชาเซ็นรับเรื่องแล้วจัดเก็บเข้าแฟ้ม</t>
  </si>
  <si>
    <t>3.6.2</t>
  </si>
  <si>
    <t>เวียนแจ้งประชาสัมพันธ์เอกสารวิจัยของสถาบันวิจัยและพัฒนา ดังนี้</t>
  </si>
  <si>
    <t xml:space="preserve"> - รับหนังสือเวียนแจ้งจากผู้บังคับบัญชาที่ได้มอบหมาย</t>
  </si>
  <si>
    <t xml:space="preserve"> - เวียนแจ้งเอกสารที่รับจากหน่วยสารบรรณ เพื่อให้ภาควิชา/สาขาวิชาที่เกี่ยวข้องเซ็นรับเรื่อง</t>
  </si>
  <si>
    <t xml:space="preserve"> - นำเอกสารที่ภาควิชา/สาขาวิชาเซ็นรับเรื่องแล้วจัดเก็บเข้าแฟ้ม</t>
  </si>
  <si>
    <t>จัดทำงบประมาณค่าใช้จ่ายในการจัดทำวารสารฯ</t>
  </si>
  <si>
    <t>จัดประชุมวางแผนการดำเนินงานจัดทำวารสารฯ</t>
  </si>
  <si>
    <t>จัดทำบันทึกข้อความเสนอ ก.บ.ม.ร. เพื่อขออนุมัติจัดทำวารสารและงบประมาณค่าใช้จ่ายในการจัดทำวารสารฯ</t>
  </si>
  <si>
    <t>ประชาสัมพันธ์หน่วยงานภายใน/ภายนอก ส่งบทความตามรายละเอียดและหลักเกณฑ์</t>
  </si>
  <si>
    <t>ติดต่อทาบทามผู้ทรงคุณวุฒิเป็นกองบรรณาธิการวารสารฯ</t>
  </si>
  <si>
    <t>จัดทำคำสั่งแต่งตั้งคณะกรรมการจัดทำวารสารฯ อธิการบดีลงนาม</t>
  </si>
  <si>
    <t>จัดทำคำสั่งแต่งตั้งกองบรรณาธิการ คณบดีลงนาม</t>
  </si>
  <si>
    <t>รับต้นฉบับบทความทางเว็บ ThaiJo / e-mail</t>
  </si>
  <si>
    <t>ตรวจสอบความสมบูรณ์และถูกต้องของต้นฉบับในเบื้องต้น โดยกองบรรณาธิการ</t>
  </si>
  <si>
    <t>ประชุมกองบรรณาธิการพิจารณาบทความในเบื้องต้น คัดเลือก / สรรหาผู้ทรงคุณวุฒิพิจารณาบทความ</t>
  </si>
  <si>
    <t>ติดต่อทาบทามผู้ทรงคุณวุฒิพิจารณาบทความ ๆ ละ 3 คน</t>
  </si>
  <si>
    <t>จัดทำคำสั่งแต่งตั้งผู้ทรงคุณวุฒิพิจารณาบทความ คณบดีลงนาม</t>
  </si>
  <si>
    <t>จัดส่งต้นฉบับให้เจ้าของบทความแก้ไข/ปรับปรุง ตามข้อสังเกตุของกองบรรณาธิการ และแจ้งให้ดำเนินการชำระค่าตีพิมพ์บทความ</t>
  </si>
  <si>
    <t>จัดทำหนังสือเชิญเป็นผู้ทรงคุณวุฒิ หนังสือตอบรับเป็นผู้ทรงคุณวุฒิ แบบประเมินคุณภาพบทความ สำเนาต้นฉบับบทความ จัดส่งเอกสารทางไปรษณีย์ /e-mail / เว็บ ThaiJo</t>
  </si>
  <si>
    <t>รับ/รวบรวมบทความ พร้อมข้อเสนอของผู้ทรงคุณวุฒิส่งเจ้าของบทความแก้ไข</t>
  </si>
  <si>
    <t>จัดรูปแบบบทความ ส่งให้บรรณาธิการประจำฉบับ และฝ่ายพิสูจน์อักษรตรวจสอบความถูกต้อง</t>
  </si>
  <si>
    <t>แก้ไขบทความ</t>
  </si>
  <si>
    <t>จัดทำบันทึกขอให้สำนักพิมพ์แจ้งค่าใช้จ่ายในการพิมพ์</t>
  </si>
  <si>
    <t>จัดทำบันทึกพร้อมต้นฉบับบทความส่งสำนักพิมพ์เพื่อพิมพ์เป็นรูปเล่ม</t>
  </si>
  <si>
    <t>ส่งบทความลงฐานศูนย์ดัชนีการอ้างอิงวารสารไทย (TCI)</t>
  </si>
  <si>
    <t>สำนักพิมพ์ส่งของตามจำนวนจัดพิมพ์วารสาร</t>
  </si>
  <si>
    <t>ดำเนินการโอนค่าใช้จ่ายในการจัดพิมพ์วารสารให้กับสำนักพิมพ์</t>
  </si>
  <si>
    <t>ดำเนินการรับใบเสร็จที่งานการเงินของสำนักพิมพ์</t>
  </si>
  <si>
    <t>ดำเนินการเผยแพร่บทความและวารสารทางเวบไซต์</t>
  </si>
  <si>
    <t>ดำเนินการส่งวารสารให้กับเจ้าของต้นฉบับ และหน่วยงานราชการที่เกี่ยวข้องทางไปรษณีย์</t>
  </si>
  <si>
    <t>ประกาศรับต้นฉบับใหม่ต่อไป เปิดรับบทความตลอดทั้งปี</t>
  </si>
  <si>
    <t>ดำเนินการโอนค่าตอบแทนผู้ทรงคุณวุฒิ</t>
  </si>
  <si>
    <t>แจ้งการโอนค่าตอบแทนผู้ทรงคุณวุฒิทาง e-mail</t>
  </si>
  <si>
    <t>รวบรวมเอกสารเพื่อใช้ในการสรุปค่าใช้จ่ายงบประมาณกับการเงิน</t>
  </si>
  <si>
    <t>จัดพิมพ์สรุปค่าใช้จ่ายมอบให้เหรัญญิกตรวจสอบแล้วดำเนินการเสนอมหาวิทยาลัยต่อไป</t>
  </si>
  <si>
    <t>ทำแบบสำรวจความต้องการในการจัดโครงการพัฒนาศักยภาพการวิจัย และ ค้นหาประเด็นที่น่าสนใจจากแหล่งข้อมูลของหน่วยงานภาครัฐและภาคเอกชน</t>
  </si>
  <si>
    <t>เสนอประเด็นที่น่าสนใจในที่ประชุมคณะกรรมการวิชาการและคณะกรรมการวิจัยประจำคณะ</t>
  </si>
  <si>
    <t xml:space="preserve">นำหัวข้อที่ได้รับการคัดเลือกเขียนโครงการและนำเสนอคณะกรรมการวิชาการและคณะกรรมการวิจัย </t>
  </si>
  <si>
    <t>เสนอโครงการให้งานนโยบายและแผนตรวจสอบรับรองความถูกต้องของงบประมาณที่ตั้งไว้</t>
  </si>
  <si>
    <t xml:space="preserve">นำโครงการที่ได้รับอนมุติจากคณะกรรมการวิจัยเสนองานนโยบายและแผน  </t>
  </si>
  <si>
    <t>นำโครงการที่ได้รับการอนุมัติเสนอคณะกรรมการประจำคณะ</t>
  </si>
  <si>
    <t>เมื่อได้รับมติที่ประชุม กก.คณะ แล้ว จัดทำหนังสือขออนุมัติคณบดี</t>
  </si>
  <si>
    <t>จัดทำคำสั่งแต่งตั้งคณะกรรมการดำเนินงาน</t>
  </si>
  <si>
    <t>ประชุมคณะกรรมการดำเนินการ</t>
  </si>
  <si>
    <t xml:space="preserve">ทำหนังสือขออนุมัติวิทยากร ทำหนังสือเชิญวิทยากร </t>
  </si>
  <si>
    <t>ดำเนินจัดโครงการฯ</t>
  </si>
  <si>
    <t>ติดตามการประเมินผลโครงการ</t>
  </si>
  <si>
    <t>รวบรวมเอกสารการจัดโครงการ, บิลค่าใช้จ่ายต่างๆ ส่งฝ่ายการเงินและพัสดุ</t>
  </si>
  <si>
    <t>ทำผลสรุปโครงการและงบประมาณที่ใช้เสนอคณะกรรมการประจำคณะเพื่อทราบ</t>
  </si>
  <si>
    <t>จดบันทึกและสรุปรายงานการประชุมพร้อมส่งเอกสารให้ผู้ที่เกี่ยวข้อง</t>
  </si>
  <si>
    <t>ส่งบันทึกข้อความ/เอกสารให้หน่วยงานที่ดำเนินการต่อเนื่อง</t>
  </si>
  <si>
    <t xml:space="preserve">บันทึกข้อมูลวิจัยประเภทคณะ </t>
  </si>
  <si>
    <t>เมื่อผู้วิจัยได้รับอนุมัติวิจัยแล้วนำมาลงข้อมูลวัน เดือน ปี ที่ผู้วิจัยเสนอ</t>
  </si>
  <si>
    <t>ระบุภาควิชา ชื่อผู้วิจัย ชื่อโครงการ ระยะเวลาการทำวิจัย งบประมาณ</t>
  </si>
  <si>
    <t>ระบุผลการพิจารณากรรมการวิชาการ และกรรมการประจำคณะ</t>
  </si>
  <si>
    <t>ระบุวันอนุมัติของคณะฯ</t>
  </si>
  <si>
    <t>ระบุการขอขยายเวลาการวิจัย</t>
  </si>
  <si>
    <t>ระบุผลการวิจัย</t>
  </si>
  <si>
    <t>ระบุการจัดทำรูปเล่ม</t>
  </si>
  <si>
    <t>ระบุวันที่ส่งเล่มวิจัยฉบับสมบูรณ์ให้กับสถาบันวิจัยและพัฒนา</t>
  </si>
  <si>
    <t xml:space="preserve">ประชุมคณะกรรมการที่เกี่ยวข้อง วางแผนการจัดโครงการ กำหนดกรอบทิศทางการดำเนินงานและบรรจุลงในแผนปฏิบัติราชการของคณะ เพื่อของบประมาณ  </t>
  </si>
  <si>
    <t>ประสานคณะกรรมการที่เกี่ยวข้อง จัดทำร่างโครงการประชุมวิชาการระดับชาติและหรือนานาชาติ</t>
  </si>
  <si>
    <t>จัดทำบันทึกข้อความขออนุมัติโครงการ โดยผ่านรองคณบดีฝ่ายที่เกี่ยวข้อง เพื่อเสนอต่อคณบดีพิจารณา</t>
  </si>
  <si>
    <t>เสนอโครงการต่อคณะกรรมการประจำคณะ /มหาวิทยาลัย เพื่อพิจารณาอนุมัติ</t>
  </si>
  <si>
    <t>เสนอแต่งตั้งคณะกรรมการโครงการฝ่ายต่างๆ เพื่อดำเนินงาน/และเวียนแจ้งคำสั่งแต่งตั้งคณะกรรมการ</t>
  </si>
  <si>
    <t>จัดประชุมคณะกรรมการโครงการ เพื่อวางแผนการดำเนินงาน</t>
  </si>
  <si>
    <t>ประสานงานกับคณะกรรมการฝ่ายต่างๆ ที่เกี่ยวข้อง เพื่อให้การดำเนินงานเป็นไปตามแผนที่กำหนดไว้</t>
  </si>
  <si>
    <t>ทำเรื่องยืมเงินสำรองจ่าย ที่ใช้จ่ายในโครงการ กับหน่วยการเงินและบัญชี</t>
  </si>
  <si>
    <t>ติดต่อประสานงานวิทยากร/ผู้ทรงคุณวุฒิเพื่อมาบรรยาย</t>
  </si>
  <si>
    <t xml:space="preserve">จัดทำบันทึกข้อความขออนุมัติวิทยากร/ผู้ทรงคุณวุฒิ </t>
  </si>
  <si>
    <t>จัดทำบันทึกข้อความเชิญวิทยากร/ผู้ทรงคุณวุฒิเพื่อมาบรรยาย และจัดทำบันทึกข้อความขอเชิญประธานเพื่อเปิดงาน</t>
  </si>
  <si>
    <t>ร่าง และจัดทำคำกล่าวเปิดงาน</t>
  </si>
  <si>
    <t>ติดต่อประสานงานสำนักเทคโนโลยีการศึกษา และทำบันทึกข้อความเพื่อขอความอนุเคราะห์ในการบันทึกภาพ และถ่ายทอดสดโครงการผ่านช่องทางต่างๆ รวมถึงสื่อออนไลน์</t>
  </si>
  <si>
    <t>ประชาสัมพันธ์โครงการผ่านช่องทางต่างๆ รวมถึงสื่อออนไลน์/จัดทำแบรนเนอร์ออนไลน์</t>
  </si>
  <si>
    <t>จัดทำบัญชีเซ็นชื่อลงทะเบียนผู้เข้าร่วมโครงการที่หน้างาน และจัดทำ Google Form ลงทะเบียน สำหรับผู้เข้าร่วมโครงการ ช่องทางออนไลน์</t>
  </si>
  <si>
    <t>จัดซื้อวัสดุอุปกรณ์สำหรับใช้ในโครงการ</t>
  </si>
  <si>
    <t>จัดเตรียมสถานที่โครงการประชุมวิชาการ</t>
  </si>
  <si>
    <t>ติดต่อประสานงาน จัดเตรียมอาหารว่าง อาหารกลางวัน สำหรับคณะทำงาน และผู้เข้าร่วมโครงการ</t>
  </si>
  <si>
    <t xml:space="preserve">จัดเตรียมแบบประเมินโครงการ เพื่อให้ผู้เข้าร่วมโครงการประเมินหลังจบงาน ทั้งแบบเอกสาร และแบบออนไลน์ทาง Google Form </t>
  </si>
  <si>
    <t>ดำเนินการจัดโครงการประชุมวิชาการ</t>
  </si>
  <si>
    <t>ประสานหน่วยการเงินและบัญชี เพื่อสรุปค่าใช้จ่ายของโครงการ และส่งหลักฐานต่างๆ</t>
  </si>
  <si>
    <t>สรุปผลการประเมินโครงการรายงานต่อคณะกรรมการประจำคณะ/มหาวิทยาลัย</t>
  </si>
  <si>
    <t>จัดทำเอกสารด้านการวิจัย</t>
  </si>
  <si>
    <t>ศึกษาเกณฑ์ประกันคุณภาพ เนื่องจากเกณฑ์ประกันมีการเปลี่ยนแปลงเกณฑ์บ่อยครั้ง</t>
  </si>
  <si>
    <t xml:space="preserve">การเตรียมความพร้อม : เข้าร่วมประชุมคณะกรรมการดำเนินการประกันคุณภาพการศึกษาของคณะ นำผลการประชุมและผลการประกันคุณภาพของปีที่ผ่านมาเสนอคณะกรรมการวิจัยประจำคณะเพื่อพิจารณาและเสนอแนวทางการแก้ไขปรับปรุง </t>
  </si>
  <si>
    <t>กำกับติดตามและประสานผู้มีส่วนเกี่ยวข้อง เช่น ขอข้อมูลงานวิจัยอาจารย์ผู้ทำวิจัย และ หน่วยการเจ้าหน้าที่คณะ ประสานงานประกันคุณภาพเพื่อชี้แจงแนวทางการดำเนินงาน เพื่อให้ทันต่อเวลาในการจัดเตรียมข้อมูลขององค์ประกอบที่ 2</t>
  </si>
  <si>
    <t xml:space="preserve">การจัดเตรียมเอกสารด้านการวิจัย รวบรวมเอกสารที่เกี่ยวข้องกับการวิจัย </t>
  </si>
  <si>
    <t>จัดทำรายละเอียดองค์ประกอบที่ 2 และสแกนเอกสารงานประกันคุณภาพองค์ 2 ทั้งหมด</t>
  </si>
  <si>
    <t>จัดทำบันทึกส่งรายละเอียดการวิจัยของบุคลากรคณะให้สถาบันวิจัยฯ</t>
  </si>
  <si>
    <t xml:space="preserve">เข้าร่วมโครงการการตรวจประกันคุณภาพการศึกษาภายในระดับคณะ ประจำปีการศึกษาและการสรุปรายงานผล : ดำเนินการเข้าร่วมรับฟังความคิดเห็น ข้อเสนอแนะจากคณะกรรมการผู้ตรวจประกันคุณภาพ </t>
  </si>
  <si>
    <t>ดำเนินการปรับปรุงแก้ไขรายละเอียดตามจากคำแนะนำของคณะกรรมการตรวจประกันคุณภาพ มาปรับปรุง พัฒนา และรายงานผลการประกันคุณภาพการศึกษาประจำปีต่อคณะกรรมการวิจัยคณะ เพื่อพิจารณาแนวทางการปรับปรุงในปีต่อๆ ไป</t>
  </si>
  <si>
    <t>ประชุมการจัดการความรู้ของมหาวิทยาลัยรามคำแหง เพื่อทราบการดำเนินการตามปฏิทินการศึกษา</t>
  </si>
  <si>
    <t xml:space="preserve">จัดทำคำสั่งแต่งตั้ง KM TEAM </t>
  </si>
  <si>
    <t>ติดต่อประสานงาน KM TEAM เพื่อนัดวันจัดกิจกรรม</t>
  </si>
  <si>
    <t>9.2.9</t>
  </si>
  <si>
    <t>9.2.10</t>
  </si>
  <si>
    <t>จัดทีมงานในการถอดเทปของโครงการ</t>
  </si>
  <si>
    <t>9.2.11</t>
  </si>
  <si>
    <t>9.2.12</t>
  </si>
  <si>
    <t>9.2.13</t>
  </si>
  <si>
    <t>ติดประตามและประเมินผลการนำไปใช้ประโยชน์ทั้งภายในคณะและภายนอก</t>
  </si>
  <si>
    <t>9.2.14</t>
  </si>
  <si>
    <t>นำแนวปฏิบัติที่ดีและแบบสอบถามการนำไปใช้ประโยชน์ประสานหน่วยสารสนเทศเพื่อนำลงเว็บไซต์คณะ</t>
  </si>
  <si>
    <t>9.2.15</t>
  </si>
  <si>
    <t>จัดทำหนังสือรายงานความก้าวหน้าการดำเนินการจัดการความรู้ภายในคณะ รอบ 3 เดือน 6 เดือน 9 เดือน และ 12 เดือน</t>
  </si>
  <si>
    <t>ด้านการประกันคุณภาพการศึกษา องค์ประกอบที่ 5 การจัดการความรู้</t>
  </si>
  <si>
    <t>9.3.1</t>
  </si>
  <si>
    <t xml:space="preserve">การเตรียมความพร้อมเข้าร่วมประชุมคณะกรรมการดำเนินการประกันคุณภาพการศึกษาของคณะ นำผลการประชุมและผลการประกันคุณภาพของปีที่ผ่านมา เสนอคณะกรรมการการจัดการความรู้ด้านวิชาการ เพื่อพิจารณา และเสนอแนวทางการแก้ไขปรับปรุง </t>
  </si>
  <si>
    <t>9.3.2</t>
  </si>
  <si>
    <t xml:space="preserve">การจัดเตรียมและรวบรวมเอกสารด้านการจัดการความรู้ </t>
  </si>
  <si>
    <t>9.3.3</t>
  </si>
  <si>
    <t>เขียนรายละเอียดองค์ประกอบที่ 5 และสแกนเอกสารงาน ประกันคุณภาพองค์ 5 ที่เกี่ยวข้องกับการจัดการความรู้</t>
  </si>
  <si>
    <t>9.3.4</t>
  </si>
  <si>
    <t>เข้าร่วมโครงการการตรวจประกันคุณภาพการศึกษาภายในระดับคณะ ประจำปีการศึกษา ตอบคำถามผู้ตรวจประกัน และการสรุปรายงานผล : ดำเนินการเข้าร่วมรับฟังความคิดเห็น ข้อเสนอแนะจากคณะกรรมการผู้ตรวจประกันคุณภาพ ซึ่งในการรายงานกิจกรรมการของจัดการความรู้ต้องชี้แจ้งข้อมูลให้ผู้ตรวจประกันคุณภาพทราบอย่างละเอียดที่สุด  ดังนั้นต้องอาศัยความเข้าใจและเชี่ยวชาญในการดำเนินงานการจัดการความรู้อย่างมาก</t>
  </si>
  <si>
    <t>9.3.5</t>
  </si>
  <si>
    <t>การให้บริการห้องสมุดคณะ</t>
  </si>
  <si>
    <t>การลงทะเบียนหนังสือตำราภาษาไทย ภาษาอังกฤษ วิจัย วิทยานิพนธ์สิ่งพิมพ์รัฐบาล</t>
  </si>
  <si>
    <t>แยกประเภทหนังสือ ประทับตราติดซองบัตร</t>
  </si>
  <si>
    <t>ลงทะเบียนหนังสือแต่ละประเภท</t>
  </si>
  <si>
    <t>ให้เลขเรียกหนังสือจัดหมวดหมู่ตามเนื้อหาวิชา</t>
  </si>
  <si>
    <t>เขียนชื่อผู้แต่ง ชื่อหนังสือ เลขเรียกหนังสือและทำบัตรรายการ</t>
  </si>
  <si>
    <t>ติดเลขเรียกหนังสือที่สันและบันทึกข้อมูลในระบบคอมพิวเตอร์</t>
  </si>
  <si>
    <t>10.1.6</t>
  </si>
  <si>
    <t>นำหนังสือขึ้นชั้นแล้ว ทำรายชื่อหนังสือใหม่ติดประกาศในห้องสมุดคณะ</t>
  </si>
  <si>
    <t>การจัดหนังสือขึ้นชั้นหนังสือ</t>
  </si>
  <si>
    <t>แยกประเภทหนังสือ</t>
  </si>
  <si>
    <t>จัดเรียงตามเลขเรียกหนังสือ (ตามหมวดหมู่)</t>
  </si>
  <si>
    <t>หากพบหนังสือที่วางผิดที่ต้องนำไปเก็บให้ถูกต้อง</t>
  </si>
  <si>
    <t>ตรวจดูความเรียบร้อยของหนังสือบนชั้นหนังสือ</t>
  </si>
  <si>
    <t>จัดชั้นหนังสือเพื่อขยายพื้นที่ในการเพิ่มหนังสือและสะดวกในการค้นหา</t>
  </si>
  <si>
    <t>การคัดหนังสือออกด้วยหลักบรรณารักษ์ศาสตร์</t>
  </si>
  <si>
    <t>สำรวจหนังสือที่ชั้นหนังสือแต่ละเล่มตรวจดูว่ามีผู้ใช้หนังสือเล่มนั้นหรือไม่และปีที่พิมพ์เก่าเกินไปหรือไม่ประสานงานการตรวจดูเนื้อหาตรงกับความต้องการและล้าสมัยหรือไม่</t>
  </si>
  <si>
    <t>คัดหนังสือตามข้อ 4.1 ออกจากชั้นหนังสือ</t>
  </si>
  <si>
    <t>คัดเลขทะเบียนออกจากสมุดทะเบียน ตู้บัตรรายการ และระบบสืบค้นทางคอมพิวเตอร์ของคณะฯ</t>
  </si>
  <si>
    <t>การเก็บรวบรวมสถิติของห้องสมุด</t>
  </si>
  <si>
    <t>เก็บข้อมูลจำนวนผู้ใช้บริการแต่ละเดือน</t>
  </si>
  <si>
    <t>เก็บข้อมูลการยืม-คืนหนังสือแต่ละเดือน</t>
  </si>
  <si>
    <t>เก็บข้อมูลการใช้บริการคอมพิวเตอร์สืบค้นแต่ละเดือน</t>
  </si>
  <si>
    <t>การให้บริการห้องสมุด</t>
  </si>
  <si>
    <t>จัดให้ผู้เข้ารับบริการห้องสมุดการลงลายมือชื่อเป็นรายวัน</t>
  </si>
  <si>
    <t>รับสมัครสมาชิกแก่ผู้เข้ารับบริการ</t>
  </si>
  <si>
    <t>ให้บริการยืม คืน หนังสือ ต่าง ๆ ของห้องสมุด</t>
  </si>
  <si>
    <t>เก็บค่าธรรมเนียมส่งคืนหนังสือเกินกำหนด</t>
  </si>
  <si>
    <t>จัดส่งเงินค่าธรรมเนียมตามแก่มหาวิทยาลัย</t>
  </si>
  <si>
    <t>การทำหนังสือตอบขอบคุณ</t>
  </si>
  <si>
    <t>ตรวจสอบเอกสาร</t>
  </si>
  <si>
    <t>พิมพ์หนังสือขอบคุณพร้อมสำเนา</t>
  </si>
  <si>
    <t>พิมพ์ซองจดหมาย</t>
  </si>
  <si>
    <t>แจ้งเวียนข้อมูลเกี่ยวกับตำราและวิจัย</t>
  </si>
  <si>
    <t>เวียนแจ้งหนังสือ เอกสาร ประกาศประชาสัมพันธ์ที่เกี่ยวข้องกับงานวิจัยจากภายในและภายนอกหน่วยงานให้คณาจารย์ บุคลากร และนักศึกษารับทราบ ในรุปแบบเอกสารและ ทาง Line กลุ่มบุคลากรคณะ และLINE กลุ่มนักศึกษา</t>
  </si>
  <si>
    <r>
      <t xml:space="preserve">การเปิดหลักสูตรใหม่ </t>
    </r>
    <r>
      <rPr>
        <b/>
        <i/>
        <sz val="16"/>
        <color theme="1"/>
        <rFont val="TH Sarabun New"/>
        <family val="2"/>
      </rPr>
      <t>มีขั้นตอนดังนี้</t>
    </r>
  </si>
  <si>
    <t>ด้านการดำเนินการจัดโครงการการจัดการความรู้ด้านการผลิตบัณฑิต และการวิจัย</t>
  </si>
  <si>
    <t>จัดทำแผนการดำเนินงานการจัดการความรู้ด้านการผลิตบัณฑิตและการวิจัย</t>
  </si>
  <si>
    <t xml:space="preserve">จัดประชุมคณะกรรมการการจัดการความรู้ด้านวิชาการ เพื่อคัดเลือกประเด็นความรู้ ด้านการผลิตบัณฑิตและการวิจัย และ หาผู้เชี่ยวชาญภายในคณะให้สอดคล้องกับหัวข้อที่กำหนดประเด็นความรู้ </t>
  </si>
  <si>
    <t>ดำเนินการจัดทำโครงการจัดโครงการการจัดการความรู้ ด้านการผลิตบัณฑิตและการวิจัย</t>
  </si>
  <si>
    <t>จัดเตรียมเอกสารการประชุมโครงการจัดการความรู้ ด้านการผลิตบัณฑิตและการวิจัย</t>
  </si>
  <si>
    <t xml:space="preserve">ดำเนินโครงการด้านการวิจัย ไม่ต่ำกว่า 5 ครั้ง และการผลิตบัณฑิตไม่ต่ำกว่า 5 ครั้ง  </t>
  </si>
  <si>
    <t>นำเนื้อหาในการถอดเทปมาจัดทำเป็นรายงานการประชุมกิจกรรม ทั้ง 10 ครั้ง (โดยแบ่งเป็นด้านการผลิตบัณฑิต 5 ครั้ง ด้านการวิจัย 5 ครั้ง)</t>
  </si>
  <si>
    <t>นำเนื้อหาในการทำรายงานมาจัดทำเป็นแนวปฏิบัติที่ดีทั้งด้านการผลิตบัณฑิตและการวิจัย</t>
  </si>
  <si>
    <r>
      <t xml:space="preserve">การปรับปรุงหลักสูตรตามกรอบระยะเวลา </t>
    </r>
    <r>
      <rPr>
        <b/>
        <i/>
        <sz val="16"/>
        <color theme="1"/>
        <rFont val="TH Sarabun New"/>
        <family val="2"/>
      </rPr>
      <t>มีขั้นตอนดังนี้</t>
    </r>
  </si>
  <si>
    <r>
      <t xml:space="preserve">การปรับย่อย สมอ. 08 การเปลี่ยนแปลงอาจารย์ผู้รับผิดชอบหลักสูตรและอาจารย์ประจำหลักสูตร </t>
    </r>
    <r>
      <rPr>
        <b/>
        <i/>
        <sz val="16"/>
        <color theme="1"/>
        <rFont val="TH Sarabun New"/>
        <family val="2"/>
      </rPr>
      <t>มีขั้นตอนดังนี้</t>
    </r>
  </si>
  <si>
    <r>
      <t xml:space="preserve">การขออนุมัติตำราใหม่ </t>
    </r>
    <r>
      <rPr>
        <b/>
        <i/>
        <sz val="16"/>
        <color theme="1"/>
        <rFont val="TH Sarabun New"/>
        <family val="2"/>
      </rPr>
      <t>มีขั้นตอนดังนี้</t>
    </r>
  </si>
  <si>
    <r>
      <t xml:space="preserve">การรายงานยอดตำราคงเหลือ </t>
    </r>
    <r>
      <rPr>
        <b/>
        <i/>
        <sz val="16"/>
        <color theme="1"/>
        <rFont val="TH Sarabun New"/>
        <family val="2"/>
      </rPr>
      <t>มีขั้นตอนดังนี้</t>
    </r>
  </si>
  <si>
    <r>
      <t xml:space="preserve">รายชื่อผู้แต่งและผู้สอนสื่อการสอนเพื่อรับเงินรางวัลสื่อการสอน </t>
    </r>
    <r>
      <rPr>
        <b/>
        <i/>
        <sz val="16"/>
        <color theme="1"/>
        <rFont val="TH Sarabun New"/>
        <family val="2"/>
      </rPr>
      <t>มีขั้นตอนดังนี้</t>
    </r>
  </si>
  <si>
    <r>
      <t xml:space="preserve">การเก็บสถิติยอดการพิมพ์ตำราใหม่เพื่อการประกันคุณภาพการศึกษา </t>
    </r>
    <r>
      <rPr>
        <b/>
        <i/>
        <sz val="16"/>
        <color theme="1"/>
        <rFont val="TH Sarabun New"/>
        <family val="2"/>
      </rPr>
      <t>มีขั้นตอนดังนี้</t>
    </r>
  </si>
  <si>
    <r>
      <t xml:space="preserve">จัดทำแผนการวิจัยจากงบประมาณที่ได้รับจัดสรร และขออนุมัติ วจ.1 (แบบฟอร์มจากสถาบันวิจัยเพื่อโครงการยื่นเสนอโครงการวิจัย) </t>
    </r>
    <r>
      <rPr>
        <b/>
        <i/>
        <sz val="16"/>
        <color theme="1"/>
        <rFont val="TH Sarabun New"/>
        <family val="2"/>
      </rPr>
      <t>มีขั้นตอนดังนี้</t>
    </r>
  </si>
  <si>
    <r>
      <t xml:space="preserve">ติดตามเพื่อรายงานความก้าวหน้าการวิจัยทุก 3 เดือน </t>
    </r>
    <r>
      <rPr>
        <b/>
        <i/>
        <sz val="16"/>
        <color theme="1"/>
        <rFont val="TH Sarabun New"/>
        <family val="2"/>
      </rPr>
      <t>มีขั้นตอนดังนี้</t>
    </r>
  </si>
  <si>
    <r>
      <t xml:space="preserve">การขยายระยะเวลาวิจัย ทุก 6 เดือน หรือจนกว่าวิจัยจะแล้วเสร็จ       </t>
    </r>
    <r>
      <rPr>
        <b/>
        <i/>
        <sz val="16"/>
        <color theme="1"/>
        <rFont val="TH Sarabun New"/>
        <family val="2"/>
      </rPr>
      <t>มีขั้นตอนดังนี้</t>
    </r>
  </si>
  <si>
    <r>
      <t xml:space="preserve">แต่งตั้งผู้ทรงคุณวุฒิพิจารณางานวิจัย </t>
    </r>
    <r>
      <rPr>
        <b/>
        <i/>
        <sz val="16"/>
        <color theme="1"/>
        <rFont val="TH Sarabun New"/>
        <family val="2"/>
      </rPr>
      <t>มีขั้นตอนดังนี้</t>
    </r>
  </si>
  <si>
    <r>
      <t xml:space="preserve">ส่งวิจัยฉบับสมบูรณ์ </t>
    </r>
    <r>
      <rPr>
        <b/>
        <i/>
        <sz val="16"/>
        <color theme="1"/>
        <rFont val="TH Sarabun New"/>
        <family val="2"/>
      </rPr>
      <t>(ผ่าน กบค. ประจำคณะและเผยแพร่แล้ว)</t>
    </r>
    <r>
      <rPr>
        <b/>
        <sz val="16"/>
        <color theme="1"/>
        <rFont val="TH Sarabun New"/>
        <family val="2"/>
      </rPr>
      <t xml:space="preserve"> </t>
    </r>
    <r>
      <rPr>
        <b/>
        <i/>
        <sz val="16"/>
        <color theme="1"/>
        <rFont val="TH Sarabun New"/>
        <family val="2"/>
      </rPr>
      <t>มีขั้นตอนดังนี้</t>
    </r>
  </si>
  <si>
    <r>
      <t xml:space="preserve">แจ้งเวียนข้อมูลและหรือเอกสารต่างๆ เกี่ยวกับการวิจัย  </t>
    </r>
    <r>
      <rPr>
        <b/>
        <i/>
        <sz val="16"/>
        <color theme="1"/>
        <rFont val="TH Sarabun New"/>
        <family val="2"/>
      </rPr>
      <t>มีขั้นตอนดังนี้</t>
    </r>
  </si>
  <si>
    <r>
      <t>เวียนแจ้งหนังสือเกี่ยวกับการวิจัยจากหน่วยงาน</t>
    </r>
    <r>
      <rPr>
        <u/>
        <sz val="16"/>
        <color theme="1"/>
        <rFont val="TH Sarabun New"/>
        <family val="2"/>
      </rPr>
      <t>ภายนอก</t>
    </r>
    <r>
      <rPr>
        <sz val="16"/>
        <color theme="1"/>
        <rFont val="TH Sarabun New"/>
        <family val="2"/>
      </rPr>
      <t>ของคณาจารย์ ดังนี้</t>
    </r>
  </si>
  <si>
    <r>
      <t xml:space="preserve">วารสารรามคำแหง  </t>
    </r>
    <r>
      <rPr>
        <b/>
        <i/>
        <sz val="16"/>
        <color theme="1"/>
        <rFont val="TH Sarabun New"/>
        <family val="2"/>
      </rPr>
      <t>มีขั้นตอนดังนี้</t>
    </r>
  </si>
  <si>
    <r>
      <t xml:space="preserve">จัดโครงการพัฒนาบุคลากร สายวิชาการ ด้านการจัดการเรียนการสอนและด้านการวิจัยอย่างน้อยด้านละ 1 โครงการต่อปีการศึกษา </t>
    </r>
    <r>
      <rPr>
        <b/>
        <i/>
        <sz val="16"/>
        <color theme="1"/>
        <rFont val="TH Sarabun New"/>
        <family val="2"/>
      </rPr>
      <t>มีขั้นตอนดังนี้</t>
    </r>
  </si>
  <si>
    <r>
      <t xml:space="preserve">จัดประชุมคณะกรรมการวิจัย/คณะกรรมการวิชาการ </t>
    </r>
    <r>
      <rPr>
        <b/>
        <i/>
        <sz val="16"/>
        <color theme="1"/>
        <rFont val="TH Sarabun New"/>
        <family val="2"/>
      </rPr>
      <t>มีขั้นตอนดังนี้</t>
    </r>
  </si>
  <si>
    <r>
      <t xml:space="preserve">ปรับปรุงฐานข้อมูลผลงานวิชาการและผลงานวิจัย </t>
    </r>
    <r>
      <rPr>
        <b/>
        <i/>
        <sz val="16"/>
        <color theme="1"/>
        <rFont val="TH Sarabun New"/>
        <family val="2"/>
      </rPr>
      <t>มีขั้นตอนดังนี้</t>
    </r>
  </si>
  <si>
    <r>
      <t xml:space="preserve">จัดโครงการประชุมวิชาการระดับชาติและหรือนานาชาติ  </t>
    </r>
    <r>
      <rPr>
        <b/>
        <i/>
        <sz val="16"/>
        <color theme="1"/>
        <rFont val="TH Sarabun New"/>
        <family val="2"/>
      </rPr>
      <t>มีขั้นตอนดังนี้</t>
    </r>
  </si>
  <si>
    <r>
      <t>จัดทำเอกสารด้านการวิจัยเพื่อการประกันคุณภาพการศึกษา(รายงานการประเมินตนเอง) องค์วิจัยคณะ</t>
    </r>
    <r>
      <rPr>
        <b/>
        <i/>
        <sz val="16"/>
        <color theme="1"/>
        <rFont val="TH Sarabun New"/>
        <family val="2"/>
      </rPr>
      <t xml:space="preserve"> มีขั้นตอนดังนี้</t>
    </r>
  </si>
  <si>
    <t>ยื่นคำร้องขอรับรองกลุ่มวิชา พร้อมใบเสร็จชำระเงินค่าใบรับรอง และ Transcript</t>
  </si>
  <si>
    <t>ตรวจสอบความถูกต้องของคำร้อง วิชาเอก วิชาโท ภาคการศึกษา ปีการศึกษาที่สำเร็จการศึกษา</t>
  </si>
  <si>
    <t>ใบรับรองเพื่อไปศึกษาต่อต่างประเทศ Recommendation มษ. มอบหน่วยกิจการนักศึกษาดำเนินการ</t>
  </si>
  <si>
    <t>หนังสือรับรองความประพฤติ  มษ. มอบหน่วยกิจการนักศึกษาดำเนินการ</t>
  </si>
  <si>
    <t>รับคู่มือและแผนการศึกษารับสมัครนักศึกษาใหม่ (มร.1) ที่ สวป. ดำเนินการจัดพิมพ์แก้ไขแล้ว มาดำเนินการตรวจสอบตามที่เคยแจ้งแก้ไข</t>
  </si>
  <si>
    <t>รับบันทึกข้อความจากสำนักบริการวิชาการทางอิเล็กทรอนิกส์ เรื่อง การจัดสอบทางอิเล็กทรอนิกส์ (e-testing) ลงทะเบียนรับ เสนอความเห็นต่อคณบดี คณบดีลงนาม</t>
  </si>
  <si>
    <t>นำส่งบันทึกข้อความฯ แบบแจ้งความประสงค์ฯ สวอ.03.01  และ สวอ.03.05 และเอกสารแนบต่างๆ ถึงผู้อำนวยการสถาบันบริการวิชาการทางอิเล็กทรอนิกส์ ผ่านหน่วยสารบรรณ ออกเลขในสมุดคุมเอกสาร ส่งออกต่อไป</t>
  </si>
  <si>
    <t>ตรวจสอบรายชื่อบัณฑิตตามจำนวนปริญญาบัตร (ประมาณ 1,000 คน) ตรวจสอบสาขาวิชาเอก วิชาโท วันสำเร็จการศึกษา ก่อนเสนอคณบดีลงนาม</t>
  </si>
  <si>
    <t>จัดทำประกาศลำดับและแถวที่นั่งบัณฑิต ข้อปฏิบัติ วัน เวลา สถานที่</t>
  </si>
  <si>
    <t>ประกาศรายชื่อบัณฑิตพร้อมแถวที่นั่งบัณฑิต และกำหนดการวันซ้อมใหญ่และวันพิธีพระราชทานปริญญาบัตรพร้อมข้อปฏิบัติในการเข้ารับฯที่บอร์ดคณะ เว็บไซต์ และ Facebook Fanpage</t>
  </si>
  <si>
    <t>จัดเรียงปริญญาบัตรตามรายชื่อที่กำหนด พานละ 10 คน</t>
  </si>
  <si>
    <r>
      <t xml:space="preserve">ด้านการลงทะเบียนเรียน </t>
    </r>
    <r>
      <rPr>
        <b/>
        <i/>
        <sz val="16"/>
        <color theme="1"/>
        <rFont val="TH Sarabun New"/>
        <family val="2"/>
      </rPr>
      <t>มีขั้นตอนดังนี้</t>
    </r>
  </si>
  <si>
    <r>
      <t>การจัดประชุมและจัดทำรายงานการประชุม คณะกรรมการกิจการนักศึกษา มี</t>
    </r>
    <r>
      <rPr>
        <b/>
        <i/>
        <sz val="16"/>
        <color theme="1"/>
        <rFont val="TH Sarabun New"/>
        <family val="2"/>
      </rPr>
      <t>ขั้นตอนดังนี้</t>
    </r>
  </si>
  <si>
    <r>
      <t xml:space="preserve">ทุนมูลนิธิการศึกษา </t>
    </r>
    <r>
      <rPr>
        <b/>
        <i/>
        <sz val="16"/>
        <color theme="1"/>
        <rFont val="TH Sarabun New"/>
        <family val="2"/>
      </rPr>
      <t>มีขั้นตอนดังนี้</t>
    </r>
  </si>
  <si>
    <r>
      <rPr>
        <sz val="16"/>
        <color rgb="FF000000"/>
        <rFont val="TH Sarabun New"/>
        <family val="2"/>
      </rPr>
      <t>จัดทำสื่อประชาสัมพันธ์การรับสมัครขอทุนฯ</t>
    </r>
    <r>
      <rPr>
        <b/>
        <sz val="16"/>
        <color rgb="FF000000"/>
        <rFont val="TH Sarabun New"/>
        <family val="2"/>
      </rPr>
      <t xml:space="preserve"> </t>
    </r>
  </si>
  <si>
    <r>
      <t xml:space="preserve">ทุนการศึกษาประเภทส่งเสริมกิจการนักศึกษา (ทุนขัดสน) ฯลฯ </t>
    </r>
    <r>
      <rPr>
        <b/>
        <i/>
        <sz val="16"/>
        <color theme="1"/>
        <rFont val="TH Sarabun New"/>
        <family val="2"/>
      </rPr>
      <t>มีขั้นตอนดังนี้</t>
    </r>
  </si>
  <si>
    <r>
      <t xml:space="preserve">การจัดทำเอกสารการประกันคุณภาพการศึกษา ตามเกณฑ์การประกันคุณภาพการศึกษา องค์ประกอบที่ 3 ตัวบ่งชี้ที่ 1.5 และ 1.6 </t>
    </r>
    <r>
      <rPr>
        <b/>
        <i/>
        <sz val="16"/>
        <color theme="1"/>
        <rFont val="TH Sarabun New"/>
        <family val="2"/>
      </rPr>
      <t>มีขั้นตอนดังนี้</t>
    </r>
  </si>
  <si>
    <r>
      <t xml:space="preserve">หนังสือรับรองหน่วยกิต, ชั่วโมงการเรียนภาษา (ฉบับภาษาอังกฤษ) </t>
    </r>
    <r>
      <rPr>
        <b/>
        <i/>
        <sz val="16"/>
        <color theme="1"/>
        <rFont val="TH Sarabun New"/>
        <family val="2"/>
      </rPr>
      <t>มีขั้นตอนดังนี้</t>
    </r>
  </si>
  <si>
    <r>
      <t xml:space="preserve">หนังสือขอความอนุเคราะห์ รับ - ส่ง ตัวนักศึกษาเพื่อฝึกงานนอกสถานที่    </t>
    </r>
    <r>
      <rPr>
        <b/>
        <i/>
        <sz val="16"/>
        <color theme="1"/>
        <rFont val="TH Sarabun New"/>
        <family val="2"/>
      </rPr>
      <t>มีขั้นตอนดังนี้</t>
    </r>
  </si>
  <si>
    <r>
      <t xml:space="preserve">การลงรับเรื่องเข้า - ออก เพื่อบันทึกรายละเอียดต่าง ๆ สำหรับแจ้งเวียนภายในหน่วยงาน </t>
    </r>
    <r>
      <rPr>
        <b/>
        <i/>
        <sz val="16"/>
        <color theme="1"/>
        <rFont val="TH Sarabun New"/>
        <family val="2"/>
      </rPr>
      <t>มีขั้นตอนดังนี้</t>
    </r>
  </si>
  <si>
    <r>
      <t xml:space="preserve">ประเมินความพึงพอใจต่อการรับบริการคำปรึกษาแนะแนวการศึกษาและอาชีพประจำภาคเรียนที่ 1 และ 2  </t>
    </r>
    <r>
      <rPr>
        <b/>
        <i/>
        <sz val="16"/>
        <color theme="1"/>
        <rFont val="TH Sarabun New"/>
        <family val="2"/>
      </rPr>
      <t>มีขั้นตอนดังนี้</t>
    </r>
  </si>
  <si>
    <r>
      <t xml:space="preserve">การติดบอร์ดประชาสัมพันธ์เกี่ยวกับการศึกษาต่อ, การรับสมัครงานของตลาดแรงงานต่าง ๆ ทุนการศึกษา </t>
    </r>
    <r>
      <rPr>
        <b/>
        <i/>
        <sz val="16"/>
        <color theme="1"/>
        <rFont val="TH Sarabun New"/>
        <family val="2"/>
      </rPr>
      <t>มีขั้นตอนดังนี้</t>
    </r>
  </si>
  <si>
    <t>ค้นหาหัวข้อการจัดการความรู้โดยจัดทำแบบสอบถามจากอาจารย์กลุ่มเป้าหมายภายในคณะ</t>
  </si>
  <si>
    <t>ดำเนินการปรับปรุงแก้ไขรายละเอียดตามจาก คำแนะนำของคณะกรรมการตรวจประกันคุณภาพ มาปรับปรุง พัฒนา และรายงานผลการประกันคุณภาพการศึกษาประจำปีต่อคณะกรรมการการจัดการความรู้ ด้านวิชาการ คณะเพื่อพิจารณาแนวทางการปรับปรุงในปีต่อๆ ไป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</si>
</sst>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46"/>
      <color theme="1"/>
      <name val="TH SarabunPSK"/>
      <family val="2"/>
    </font>
    <font>
      <b/>
      <sz val="18"/>
      <color theme="1"/>
      <name val="TH Sarabun New"/>
      <family val="2"/>
    </font>
    <font>
      <sz val="16"/>
      <color theme="1"/>
      <name val="TH Sarabun New"/>
      <family val="2"/>
    </font>
    <font>
      <sz val="16"/>
      <color theme="1"/>
      <name val="TH SarabunPSK"/>
      <family val="2"/>
    </font>
    <font>
      <b/>
      <sz val="16"/>
      <color theme="1"/>
      <name val="TH Sarabun New"/>
      <family val="2"/>
    </font>
    <font>
      <b/>
      <i/>
      <sz val="16"/>
      <color theme="1"/>
      <name val="TH Sarabun New"/>
      <family val="2"/>
    </font>
    <font>
      <b/>
      <sz val="16"/>
      <color theme="1"/>
      <name val="TH SarabunPSK"/>
      <family val="2"/>
    </font>
    <font>
      <b/>
      <sz val="16"/>
      <color rgb="FF000000"/>
      <name val="TH Sarabun New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22"/>
      <color theme="1"/>
      <name val="TH Sarabun New"/>
      <family val="2"/>
    </font>
    <font>
      <b/>
      <sz val="18"/>
      <color theme="1"/>
      <name val="TH SarabunPSK"/>
      <family val="2"/>
    </font>
    <font>
      <sz val="16"/>
      <color theme="1"/>
      <name val="TH SarabunIT๙"/>
      <family val="2"/>
    </font>
    <font>
      <b/>
      <sz val="16"/>
      <color theme="1"/>
      <name val="TH SarabunIT๙"/>
      <family val="2"/>
    </font>
    <font>
      <b/>
      <sz val="20"/>
      <color theme="1"/>
      <name val="TH SarabunPSK"/>
      <family val="2"/>
    </font>
    <font>
      <b/>
      <sz val="16"/>
      <color theme="1"/>
      <name val="Wingdings 2"/>
      <family val="1"/>
      <charset val="2"/>
    </font>
    <font>
      <b/>
      <sz val="16"/>
      <color theme="1"/>
      <name val="TH SarabunIT๙"/>
      <family val="2"/>
      <charset val="222"/>
    </font>
    <font>
      <sz val="18"/>
      <color theme="1"/>
      <name val="TH SarabunIT๙"/>
      <family val="2"/>
      <charset val="222"/>
    </font>
    <font>
      <b/>
      <sz val="18"/>
      <color theme="1"/>
      <name val="TH SarabunIT๙"/>
      <family val="2"/>
      <charset val="222"/>
    </font>
    <font>
      <u/>
      <sz val="16"/>
      <color theme="1"/>
      <name val="TH Sarabun New"/>
      <family val="2"/>
    </font>
    <font>
      <sz val="15"/>
      <color theme="1"/>
      <name val="TH Sarabun New"/>
      <family val="2"/>
    </font>
    <font>
      <sz val="14"/>
      <color theme="1"/>
      <name val="TH Sarabun New"/>
      <family val="2"/>
    </font>
    <font>
      <b/>
      <sz val="15"/>
      <color theme="1"/>
      <name val="TH Sarabun New"/>
      <family val="2"/>
    </font>
    <font>
      <b/>
      <sz val="14"/>
      <color theme="1"/>
      <name val="TH Sarabun New"/>
      <family val="2"/>
    </font>
    <font>
      <sz val="16"/>
      <color rgb="FF000000"/>
      <name val="TH Sarabun New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2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45">
    <xf numFmtId="0" fontId="0" fillId="0" borderId="0" xfId="0"/>
    <xf numFmtId="0" fontId="2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0" fontId="6" fillId="0" borderId="2" xfId="0" applyFont="1" applyBorder="1" applyAlignment="1">
      <alignment horizontal="center" vertical="top"/>
    </xf>
    <xf numFmtId="0" fontId="6" fillId="0" borderId="2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 vertical="top" wrapText="1"/>
    </xf>
    <xf numFmtId="0" fontId="6" fillId="0" borderId="6" xfId="0" applyFont="1" applyBorder="1" applyAlignment="1">
      <alignment horizontal="left" vertical="top" wrapText="1"/>
    </xf>
    <xf numFmtId="0" fontId="6" fillId="0" borderId="6" xfId="0" applyFont="1" applyBorder="1" applyAlignment="1">
      <alignment horizontal="center" vertical="top"/>
    </xf>
    <xf numFmtId="0" fontId="6" fillId="0" borderId="6" xfId="0" applyFont="1" applyBorder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3" borderId="7" xfId="0" applyFont="1" applyFill="1" applyBorder="1"/>
    <xf numFmtId="0" fontId="6" fillId="3" borderId="7" xfId="0" applyFont="1" applyFill="1" applyBorder="1" applyAlignment="1">
      <alignment horizontal="center"/>
    </xf>
    <xf numFmtId="2" fontId="4" fillId="2" borderId="0" xfId="0" applyNumberFormat="1" applyFont="1" applyFill="1"/>
    <xf numFmtId="0" fontId="6" fillId="3" borderId="8" xfId="0" applyFont="1" applyFill="1" applyBorder="1" applyAlignment="1">
      <alignment horizontal="center" vertical="top"/>
    </xf>
    <xf numFmtId="0" fontId="6" fillId="3" borderId="8" xfId="0" applyFont="1" applyFill="1" applyBorder="1" applyAlignment="1">
      <alignment horizontal="left" vertical="top" wrapText="1"/>
    </xf>
    <xf numFmtId="0" fontId="6" fillId="3" borderId="8" xfId="0" applyFont="1" applyFill="1" applyBorder="1"/>
    <xf numFmtId="0" fontId="6" fillId="4" borderId="7" xfId="0" applyFont="1" applyFill="1" applyBorder="1" applyAlignment="1">
      <alignment horizontal="center" vertical="top"/>
    </xf>
    <xf numFmtId="0" fontId="6" fillId="4" borderId="7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center" vertical="top" wrapText="1"/>
    </xf>
    <xf numFmtId="0" fontId="6" fillId="4" borderId="8" xfId="0" applyFont="1" applyFill="1" applyBorder="1" applyAlignment="1">
      <alignment horizontal="center" vertical="top"/>
    </xf>
    <xf numFmtId="0" fontId="6" fillId="4" borderId="8" xfId="0" applyFont="1" applyFill="1" applyBorder="1" applyAlignment="1">
      <alignment wrapText="1"/>
    </xf>
    <xf numFmtId="0" fontId="6" fillId="4" borderId="8" xfId="0" applyFont="1" applyFill="1" applyBorder="1"/>
    <xf numFmtId="0" fontId="4" fillId="5" borderId="7" xfId="0" applyFont="1" applyFill="1" applyBorder="1" applyAlignment="1">
      <alignment horizontal="center" vertical="top"/>
    </xf>
    <xf numFmtId="0" fontId="6" fillId="0" borderId="8" xfId="0" applyFont="1" applyBorder="1" applyAlignment="1">
      <alignment horizontal="center" vertical="top"/>
    </xf>
    <xf numFmtId="0" fontId="6" fillId="0" borderId="8" xfId="0" applyFont="1" applyBorder="1" applyAlignment="1">
      <alignment wrapText="1"/>
    </xf>
    <xf numFmtId="0" fontId="6" fillId="0" borderId="8" xfId="0" applyFont="1" applyBorder="1"/>
    <xf numFmtId="0" fontId="4" fillId="0" borderId="7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center" vertical="top"/>
    </xf>
    <xf numFmtId="0" fontId="6" fillId="4" borderId="9" xfId="0" applyFont="1" applyFill="1" applyBorder="1" applyAlignment="1">
      <alignment horizontal="center" vertical="top"/>
    </xf>
    <xf numFmtId="0" fontId="6" fillId="3" borderId="7" xfId="0" applyFont="1" applyFill="1" applyBorder="1" applyAlignment="1">
      <alignment horizontal="center" vertical="top"/>
    </xf>
    <xf numFmtId="0" fontId="6" fillId="3" borderId="7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vertical="top" wrapText="1"/>
    </xf>
    <xf numFmtId="0" fontId="6" fillId="4" borderId="7" xfId="0" applyFont="1" applyFill="1" applyBorder="1"/>
    <xf numFmtId="0" fontId="6" fillId="0" borderId="7" xfId="0" applyFont="1" applyBorder="1" applyAlignment="1">
      <alignment horizontal="center" vertical="top"/>
    </xf>
    <xf numFmtId="0" fontId="6" fillId="0" borderId="7" xfId="0" applyFont="1" applyBorder="1"/>
    <xf numFmtId="0" fontId="4" fillId="0" borderId="7" xfId="0" applyFont="1" applyBorder="1" applyAlignment="1">
      <alignment vertical="top" wrapText="1"/>
    </xf>
    <xf numFmtId="0" fontId="6" fillId="0" borderId="5" xfId="0" applyFont="1" applyBorder="1" applyAlignment="1">
      <alignment horizontal="center" vertical="top"/>
    </xf>
    <xf numFmtId="0" fontId="6" fillId="0" borderId="2" xfId="0" applyFont="1" applyBorder="1"/>
    <xf numFmtId="0" fontId="6" fillId="3" borderId="2" xfId="0" applyFont="1" applyFill="1" applyBorder="1" applyAlignment="1">
      <alignment horizontal="center" vertical="top"/>
    </xf>
    <xf numFmtId="0" fontId="6" fillId="3" borderId="2" xfId="0" applyFont="1" applyFill="1" applyBorder="1"/>
    <xf numFmtId="0" fontId="4" fillId="6" borderId="7" xfId="0" applyFont="1" applyFill="1" applyBorder="1" applyAlignment="1">
      <alignment horizontal="left" vertical="top" wrapText="1"/>
    </xf>
    <xf numFmtId="0" fontId="6" fillId="4" borderId="2" xfId="0" applyFont="1" applyFill="1" applyBorder="1" applyAlignment="1">
      <alignment horizontal="center" vertical="top"/>
    </xf>
    <xf numFmtId="0" fontId="6" fillId="4" borderId="2" xfId="0" applyFont="1" applyFill="1" applyBorder="1"/>
    <xf numFmtId="0" fontId="4" fillId="6" borderId="7" xfId="0" applyFont="1" applyFill="1" applyBorder="1" applyAlignment="1">
      <alignment vertical="top" wrapText="1"/>
    </xf>
    <xf numFmtId="0" fontId="6" fillId="0" borderId="10" xfId="0" applyFont="1" applyBorder="1" applyAlignment="1">
      <alignment horizontal="center" vertical="top"/>
    </xf>
    <xf numFmtId="0" fontId="6" fillId="0" borderId="10" xfId="0" applyFont="1" applyBorder="1"/>
    <xf numFmtId="0" fontId="6" fillId="0" borderId="11" xfId="0" applyFont="1" applyBorder="1" applyAlignment="1">
      <alignment horizontal="center" vertical="top"/>
    </xf>
    <xf numFmtId="0" fontId="6" fillId="0" borderId="11" xfId="0" applyFont="1" applyBorder="1"/>
    <xf numFmtId="0" fontId="6" fillId="7" borderId="7" xfId="0" applyFont="1" applyFill="1" applyBorder="1" applyAlignment="1">
      <alignment horizontal="center" vertical="top"/>
    </xf>
    <xf numFmtId="0" fontId="6" fillId="7" borderId="7" xfId="0" applyFont="1" applyFill="1" applyBorder="1" applyAlignment="1">
      <alignment horizontal="left" vertical="top" wrapText="1"/>
    </xf>
    <xf numFmtId="0" fontId="6" fillId="3" borderId="6" xfId="0" applyFont="1" applyFill="1" applyBorder="1" applyAlignment="1">
      <alignment horizontal="center" vertical="top"/>
    </xf>
    <xf numFmtId="0" fontId="6" fillId="0" borderId="3" xfId="0" applyFont="1" applyBorder="1" applyAlignment="1">
      <alignment horizontal="center" vertical="top"/>
    </xf>
    <xf numFmtId="0" fontId="4" fillId="0" borderId="0" xfId="0" applyFont="1" applyAlignment="1">
      <alignment horizontal="left" vertical="top"/>
    </xf>
    <xf numFmtId="0" fontId="6" fillId="3" borderId="7" xfId="0" applyFont="1" applyFill="1" applyBorder="1" applyAlignment="1">
      <alignment vertical="top"/>
    </xf>
    <xf numFmtId="0" fontId="6" fillId="0" borderId="2" xfId="0" applyFont="1" applyBorder="1" applyAlignment="1">
      <alignment vertical="top"/>
    </xf>
    <xf numFmtId="0" fontId="6" fillId="0" borderId="6" xfId="0" applyFont="1" applyBorder="1"/>
    <xf numFmtId="0" fontId="6" fillId="0" borderId="6" xfId="0" applyFont="1" applyBorder="1" applyAlignment="1">
      <alignment vertical="top"/>
    </xf>
    <xf numFmtId="0" fontId="6" fillId="0" borderId="8" xfId="0" applyFont="1" applyBorder="1" applyAlignment="1">
      <alignment vertical="top"/>
    </xf>
    <xf numFmtId="0" fontId="6" fillId="0" borderId="7" xfId="0" applyFont="1" applyBorder="1" applyAlignment="1">
      <alignment vertical="top"/>
    </xf>
    <xf numFmtId="0" fontId="4" fillId="0" borderId="6" xfId="0" applyFont="1" applyBorder="1" applyAlignment="1">
      <alignment horizontal="center" vertical="top"/>
    </xf>
    <xf numFmtId="0" fontId="4" fillId="0" borderId="6" xfId="0" applyFont="1" applyBorder="1" applyAlignment="1">
      <alignment vertical="top" wrapText="1"/>
    </xf>
    <xf numFmtId="0" fontId="4" fillId="0" borderId="12" xfId="0" applyFont="1" applyBorder="1" applyAlignment="1">
      <alignment vertical="top" wrapText="1"/>
    </xf>
    <xf numFmtId="0" fontId="6" fillId="3" borderId="13" xfId="0" applyFont="1" applyFill="1" applyBorder="1" applyAlignment="1">
      <alignment horizontal="center" vertical="top"/>
    </xf>
    <xf numFmtId="0" fontId="6" fillId="3" borderId="13" xfId="0" applyFont="1" applyFill="1" applyBorder="1"/>
    <xf numFmtId="0" fontId="6" fillId="0" borderId="0" xfId="0" applyFont="1"/>
    <xf numFmtId="0" fontId="8" fillId="0" borderId="0" xfId="0" applyFont="1"/>
    <xf numFmtId="0" fontId="6" fillId="4" borderId="7" xfId="0" applyFont="1" applyFill="1" applyBorder="1" applyAlignment="1">
      <alignment vertical="top"/>
    </xf>
    <xf numFmtId="0" fontId="4" fillId="0" borderId="7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/>
    </xf>
    <xf numFmtId="0" fontId="4" fillId="0" borderId="2" xfId="0" applyFont="1" applyBorder="1" applyAlignment="1">
      <alignment vertical="top" wrapText="1"/>
    </xf>
    <xf numFmtId="0" fontId="4" fillId="0" borderId="8" xfId="0" applyFont="1" applyBorder="1" applyAlignment="1">
      <alignment horizontal="center" vertical="top"/>
    </xf>
    <xf numFmtId="0" fontId="4" fillId="0" borderId="8" xfId="0" applyFont="1" applyBorder="1" applyAlignment="1">
      <alignment vertical="top" wrapText="1"/>
    </xf>
    <xf numFmtId="0" fontId="6" fillId="3" borderId="16" xfId="0" applyFont="1" applyFill="1" applyBorder="1" applyAlignment="1">
      <alignment horizontal="center" vertical="top"/>
    </xf>
    <xf numFmtId="0" fontId="6" fillId="4" borderId="10" xfId="0" applyFont="1" applyFill="1" applyBorder="1" applyAlignment="1">
      <alignment horizontal="center" vertical="top"/>
    </xf>
    <xf numFmtId="0" fontId="6" fillId="0" borderId="16" xfId="0" applyFont="1" applyBorder="1" applyAlignment="1">
      <alignment horizontal="center" vertical="top"/>
    </xf>
    <xf numFmtId="0" fontId="6" fillId="0" borderId="16" xfId="0" applyFont="1" applyBorder="1"/>
    <xf numFmtId="0" fontId="6" fillId="0" borderId="17" xfId="0" applyFont="1" applyBorder="1" applyAlignment="1">
      <alignment horizontal="center" vertical="top"/>
    </xf>
    <xf numFmtId="0" fontId="6" fillId="0" borderId="17" xfId="0" applyFont="1" applyBorder="1"/>
    <xf numFmtId="49" fontId="6" fillId="4" borderId="7" xfId="0" applyNumberFormat="1" applyFont="1" applyFill="1" applyBorder="1" applyAlignment="1">
      <alignment vertical="top" wrapText="1"/>
    </xf>
    <xf numFmtId="49" fontId="6" fillId="4" borderId="7" xfId="0" applyNumberFormat="1" applyFont="1" applyFill="1" applyBorder="1" applyAlignment="1">
      <alignment horizontal="center" vertical="top"/>
    </xf>
    <xf numFmtId="49" fontId="4" fillId="0" borderId="7" xfId="0" applyNumberFormat="1" applyFont="1" applyBorder="1" applyAlignment="1">
      <alignment horizontal="center" vertical="top"/>
    </xf>
    <xf numFmtId="49" fontId="4" fillId="0" borderId="7" xfId="0" applyNumberFormat="1" applyFont="1" applyBorder="1" applyAlignment="1">
      <alignment vertical="top" wrapText="1"/>
    </xf>
    <xf numFmtId="0" fontId="6" fillId="4" borderId="7" xfId="0" applyFont="1" applyFill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7" fillId="3" borderId="7" xfId="0" applyFont="1" applyFill="1" applyBorder="1" applyAlignment="1">
      <alignment horizontal="left" vertical="top" wrapText="1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vertical="top"/>
    </xf>
    <xf numFmtId="0" fontId="6" fillId="0" borderId="0" xfId="0" applyFont="1" applyAlignment="1">
      <alignment horizontal="center"/>
    </xf>
    <xf numFmtId="0" fontId="6" fillId="0" borderId="18" xfId="0" applyFont="1" applyBorder="1"/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left" vertical="top" wrapText="1"/>
    </xf>
    <xf numFmtId="0" fontId="6" fillId="0" borderId="0" xfId="0" applyFont="1" applyAlignment="1">
      <alignment horizontal="center" vertical="top" wrapText="1"/>
    </xf>
    <xf numFmtId="0" fontId="6" fillId="0" borderId="6" xfId="0" applyFont="1" applyBorder="1" applyAlignment="1">
      <alignment horizontal="center" vertical="top" wrapText="1"/>
    </xf>
    <xf numFmtId="0" fontId="12" fillId="2" borderId="1" xfId="0" applyFont="1" applyFill="1" applyBorder="1" applyAlignment="1">
      <alignment horizontal="center"/>
    </xf>
    <xf numFmtId="0" fontId="13" fillId="0" borderId="7" xfId="0" applyFont="1" applyBorder="1" applyAlignment="1">
      <alignment horizontal="center"/>
    </xf>
    <xf numFmtId="0" fontId="14" fillId="0" borderId="0" xfId="0" applyFont="1"/>
    <xf numFmtId="0" fontId="8" fillId="0" borderId="7" xfId="0" applyFont="1" applyBorder="1" applyAlignment="1">
      <alignment horizontal="center" vertical="center"/>
    </xf>
    <xf numFmtId="0" fontId="8" fillId="5" borderId="7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5" borderId="2" xfId="0" applyFont="1" applyFill="1" applyBorder="1" applyAlignment="1">
      <alignment horizontal="center" vertical="center"/>
    </xf>
    <xf numFmtId="0" fontId="16" fillId="3" borderId="7" xfId="0" applyFont="1" applyFill="1" applyBorder="1" applyAlignment="1">
      <alignment vertical="center"/>
    </xf>
    <xf numFmtId="0" fontId="15" fillId="0" borderId="0" xfId="0" applyFont="1"/>
    <xf numFmtId="0" fontId="17" fillId="4" borderId="7" xfId="0" applyFont="1" applyFill="1" applyBorder="1" applyAlignment="1">
      <alignment horizontal="center" vertical="top"/>
    </xf>
    <xf numFmtId="0" fontId="17" fillId="0" borderId="7" xfId="0" applyFont="1" applyBorder="1" applyAlignment="1">
      <alignment horizontal="center" vertical="top"/>
    </xf>
    <xf numFmtId="0" fontId="17" fillId="0" borderId="2" xfId="0" applyFont="1" applyBorder="1" applyAlignment="1">
      <alignment horizontal="center" vertical="top"/>
    </xf>
    <xf numFmtId="0" fontId="17" fillId="4" borderId="6" xfId="0" applyFont="1" applyFill="1" applyBorder="1" applyAlignment="1">
      <alignment horizontal="center" vertical="top"/>
    </xf>
    <xf numFmtId="0" fontId="17" fillId="4" borderId="6" xfId="0" applyFont="1" applyFill="1" applyBorder="1"/>
    <xf numFmtId="0" fontId="17" fillId="0" borderId="7" xfId="0" applyFont="1" applyBorder="1"/>
    <xf numFmtId="0" fontId="17" fillId="5" borderId="7" xfId="0" applyFont="1" applyFill="1" applyBorder="1" applyAlignment="1">
      <alignment horizontal="center" vertical="top"/>
    </xf>
    <xf numFmtId="0" fontId="17" fillId="4" borderId="7" xfId="0" applyFont="1" applyFill="1" applyBorder="1"/>
    <xf numFmtId="0" fontId="14" fillId="0" borderId="7" xfId="0" applyFont="1" applyBorder="1"/>
    <xf numFmtId="0" fontId="17" fillId="3" borderId="7" xfId="0" applyFont="1" applyFill="1" applyBorder="1" applyAlignment="1">
      <alignment horizontal="center" vertical="top"/>
    </xf>
    <xf numFmtId="0" fontId="17" fillId="3" borderId="7" xfId="0" applyFont="1" applyFill="1" applyBorder="1"/>
    <xf numFmtId="0" fontId="17" fillId="5" borderId="7" xfId="0" applyFont="1" applyFill="1" applyBorder="1"/>
    <xf numFmtId="0" fontId="17" fillId="0" borderId="2" xfId="0" applyFont="1" applyBorder="1"/>
    <xf numFmtId="0" fontId="17" fillId="5" borderId="2" xfId="0" applyFont="1" applyFill="1" applyBorder="1"/>
    <xf numFmtId="0" fontId="17" fillId="0" borderId="6" xfId="0" applyFont="1" applyBorder="1" applyAlignment="1">
      <alignment horizontal="center" vertical="top"/>
    </xf>
    <xf numFmtId="0" fontId="17" fillId="0" borderId="6" xfId="0" applyFont="1" applyBorder="1"/>
    <xf numFmtId="0" fontId="17" fillId="5" borderId="6" xfId="0" applyFont="1" applyFill="1" applyBorder="1"/>
    <xf numFmtId="0" fontId="17" fillId="0" borderId="8" xfId="0" applyFont="1" applyBorder="1" applyAlignment="1">
      <alignment horizontal="center" vertical="top"/>
    </xf>
    <xf numFmtId="0" fontId="17" fillId="0" borderId="8" xfId="0" applyFont="1" applyBorder="1"/>
    <xf numFmtId="0" fontId="17" fillId="5" borderId="8" xfId="0" applyFont="1" applyFill="1" applyBorder="1"/>
    <xf numFmtId="0" fontId="17" fillId="3" borderId="6" xfId="0" applyFont="1" applyFill="1" applyBorder="1" applyAlignment="1">
      <alignment horizontal="center" vertical="top"/>
    </xf>
    <xf numFmtId="0" fontId="17" fillId="3" borderId="8" xfId="0" applyFont="1" applyFill="1" applyBorder="1" applyAlignment="1">
      <alignment horizontal="center" vertical="top"/>
    </xf>
    <xf numFmtId="0" fontId="17" fillId="3" borderId="8" xfId="0" applyFont="1" applyFill="1" applyBorder="1"/>
    <xf numFmtId="0" fontId="17" fillId="4" borderId="7" xfId="0" applyFont="1" applyFill="1" applyBorder="1" applyAlignment="1">
      <alignment vertical="top"/>
    </xf>
    <xf numFmtId="0" fontId="17" fillId="0" borderId="7" xfId="0" applyFont="1" applyBorder="1" applyAlignment="1">
      <alignment vertical="top"/>
    </xf>
    <xf numFmtId="0" fontId="17" fillId="3" borderId="7" xfId="0" applyFont="1" applyFill="1" applyBorder="1" applyAlignment="1">
      <alignment vertical="top"/>
    </xf>
    <xf numFmtId="0" fontId="17" fillId="5" borderId="7" xfId="0" applyFont="1" applyFill="1" applyBorder="1" applyAlignment="1">
      <alignment vertical="top"/>
    </xf>
    <xf numFmtId="0" fontId="18" fillId="0" borderId="0" xfId="0" applyFont="1"/>
    <xf numFmtId="0" fontId="17" fillId="0" borderId="0" xfId="0" applyFont="1"/>
    <xf numFmtId="0" fontId="17" fillId="5" borderId="0" xfId="0" applyFont="1" applyFill="1"/>
    <xf numFmtId="0" fontId="5" fillId="0" borderId="0" xfId="0" applyFont="1" applyAlignment="1">
      <alignment horizontal="center"/>
    </xf>
    <xf numFmtId="0" fontId="17" fillId="0" borderId="18" xfId="0" applyFont="1" applyBorder="1"/>
    <xf numFmtId="0" fontId="17" fillId="5" borderId="18" xfId="0" applyFont="1" applyFill="1" applyBorder="1"/>
    <xf numFmtId="0" fontId="19" fillId="0" borderId="0" xfId="0" applyFont="1"/>
    <xf numFmtId="0" fontId="20" fillId="0" borderId="0" xfId="0" applyFont="1"/>
    <xf numFmtId="0" fontId="15" fillId="0" borderId="7" xfId="0" applyFont="1" applyBorder="1"/>
    <xf numFmtId="0" fontId="15" fillId="0" borderId="0" xfId="0" applyFont="1" applyAlignment="1">
      <alignment vertical="top"/>
    </xf>
    <xf numFmtId="0" fontId="6" fillId="0" borderId="8" xfId="0" applyFont="1" applyBorder="1" applyAlignment="1">
      <alignment horizontal="center"/>
    </xf>
    <xf numFmtId="1" fontId="6" fillId="4" borderId="7" xfId="1" applyNumberFormat="1" applyFont="1" applyFill="1" applyBorder="1" applyAlignment="1">
      <alignment horizontal="center" vertical="top" wrapText="1"/>
    </xf>
    <xf numFmtId="0" fontId="4" fillId="4" borderId="7" xfId="0" applyFont="1" applyFill="1" applyBorder="1"/>
    <xf numFmtId="0" fontId="4" fillId="0" borderId="7" xfId="0" applyFont="1" applyBorder="1"/>
    <xf numFmtId="0" fontId="4" fillId="0" borderId="2" xfId="0" applyFont="1" applyBorder="1"/>
    <xf numFmtId="0" fontId="4" fillId="0" borderId="6" xfId="0" applyFont="1" applyBorder="1"/>
    <xf numFmtId="0" fontId="4" fillId="0" borderId="8" xfId="0" applyFont="1" applyBorder="1"/>
    <xf numFmtId="0" fontId="4" fillId="0" borderId="7" xfId="0" applyFont="1" applyFill="1" applyBorder="1"/>
    <xf numFmtId="0" fontId="6" fillId="0" borderId="0" xfId="0" applyFont="1" applyAlignment="1">
      <alignment horizontal="center"/>
    </xf>
    <xf numFmtId="1" fontId="6" fillId="0" borderId="14" xfId="1" applyNumberFormat="1" applyFont="1" applyFill="1" applyBorder="1" applyAlignment="1">
      <alignment horizontal="center" vertical="top" wrapText="1"/>
    </xf>
    <xf numFmtId="1" fontId="6" fillId="0" borderId="12" xfId="1" applyNumberFormat="1" applyFont="1" applyFill="1" applyBorder="1" applyAlignment="1">
      <alignment horizontal="center" vertical="top"/>
    </xf>
    <xf numFmtId="0" fontId="6" fillId="4" borderId="7" xfId="0" applyFont="1" applyFill="1" applyBorder="1" applyAlignment="1">
      <alignment vertical="center"/>
    </xf>
    <xf numFmtId="1" fontId="6" fillId="0" borderId="3" xfId="1" applyNumberFormat="1" applyFont="1" applyBorder="1" applyAlignment="1">
      <alignment horizontal="center" vertical="top" wrapText="1"/>
    </xf>
    <xf numFmtId="1" fontId="6" fillId="0" borderId="14" xfId="1" applyNumberFormat="1" applyFont="1" applyBorder="1" applyAlignment="1">
      <alignment horizontal="center" vertical="top" wrapText="1"/>
    </xf>
    <xf numFmtId="1" fontId="6" fillId="0" borderId="12" xfId="1" applyNumberFormat="1" applyFont="1" applyBorder="1" applyAlignment="1">
      <alignment horizontal="center" vertical="top" wrapText="1"/>
    </xf>
    <xf numFmtId="1" fontId="6" fillId="0" borderId="15" xfId="1" applyNumberFormat="1" applyFont="1" applyBorder="1" applyAlignment="1">
      <alignment horizontal="center" vertical="top" wrapText="1"/>
    </xf>
    <xf numFmtId="0" fontId="6" fillId="4" borderId="6" xfId="0" applyFont="1" applyFill="1" applyBorder="1" applyAlignment="1">
      <alignment horizontal="center" vertical="top"/>
    </xf>
    <xf numFmtId="0" fontId="6" fillId="4" borderId="6" xfId="0" applyFont="1" applyFill="1" applyBorder="1" applyAlignment="1">
      <alignment horizontal="left" vertical="top" wrapText="1"/>
    </xf>
    <xf numFmtId="1" fontId="6" fillId="4" borderId="12" xfId="1" applyNumberFormat="1" applyFont="1" applyFill="1" applyBorder="1" applyAlignment="1">
      <alignment horizontal="center" vertical="top" wrapText="1"/>
    </xf>
    <xf numFmtId="0" fontId="6" fillId="4" borderId="2" xfId="0" applyFont="1" applyFill="1" applyBorder="1" applyAlignment="1">
      <alignment horizontal="left" vertical="top" wrapText="1"/>
    </xf>
    <xf numFmtId="1" fontId="6" fillId="4" borderId="14" xfId="1" applyNumberFormat="1" applyFont="1" applyFill="1" applyBorder="1" applyAlignment="1">
      <alignment horizontal="center" vertical="top" wrapText="1"/>
    </xf>
    <xf numFmtId="0" fontId="4" fillId="0" borderId="2" xfId="0" applyFont="1" applyBorder="1" applyAlignment="1">
      <alignment horizontal="left" vertical="top" wrapText="1"/>
    </xf>
    <xf numFmtId="0" fontId="6" fillId="4" borderId="20" xfId="0" applyFont="1" applyFill="1" applyBorder="1" applyAlignment="1">
      <alignment horizontal="center" vertical="top"/>
    </xf>
    <xf numFmtId="0" fontId="6" fillId="4" borderId="20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1" fontId="6" fillId="4" borderId="15" xfId="1" applyNumberFormat="1" applyFont="1" applyFill="1" applyBorder="1" applyAlignment="1">
      <alignment horizontal="center" vertical="top" wrapText="1"/>
    </xf>
    <xf numFmtId="0" fontId="6" fillId="0" borderId="3" xfId="0" quotePrefix="1" applyFont="1" applyBorder="1" applyAlignment="1">
      <alignment horizontal="center" vertical="top" wrapText="1"/>
    </xf>
    <xf numFmtId="1" fontId="6" fillId="0" borderId="3" xfId="1" applyNumberFormat="1" applyFont="1" applyFill="1" applyBorder="1" applyAlignment="1">
      <alignment horizontal="center" vertical="top" wrapText="1"/>
    </xf>
    <xf numFmtId="1" fontId="6" fillId="4" borderId="3" xfId="1" applyNumberFormat="1" applyFont="1" applyFill="1" applyBorder="1" applyAlignment="1">
      <alignment horizontal="center" vertical="top" wrapText="1"/>
    </xf>
    <xf numFmtId="0" fontId="4" fillId="0" borderId="7" xfId="0" applyFont="1" applyFill="1" applyBorder="1" applyAlignment="1">
      <alignment horizontal="center" vertical="top"/>
    </xf>
    <xf numFmtId="0" fontId="4" fillId="0" borderId="7" xfId="0" applyFont="1" applyFill="1" applyBorder="1" applyAlignment="1">
      <alignment horizontal="left" vertical="top" wrapText="1"/>
    </xf>
    <xf numFmtId="0" fontId="4" fillId="6" borderId="2" xfId="0" applyFont="1" applyFill="1" applyBorder="1" applyAlignment="1">
      <alignment horizontal="left" vertical="top" wrapText="1"/>
    </xf>
    <xf numFmtId="1" fontId="6" fillId="4" borderId="21" xfId="1" applyNumberFormat="1" applyFont="1" applyFill="1" applyBorder="1" applyAlignment="1">
      <alignment horizontal="center" vertical="top" wrapText="1"/>
    </xf>
    <xf numFmtId="1" fontId="6" fillId="4" borderId="22" xfId="1" applyNumberFormat="1" applyFont="1" applyFill="1" applyBorder="1" applyAlignment="1">
      <alignment horizontal="center" vertical="top" wrapText="1"/>
    </xf>
    <xf numFmtId="1" fontId="6" fillId="0" borderId="15" xfId="1" applyNumberFormat="1" applyFont="1" applyFill="1" applyBorder="1" applyAlignment="1">
      <alignment horizontal="center" vertical="top" wrapText="1"/>
    </xf>
    <xf numFmtId="0" fontId="4" fillId="4" borderId="7" xfId="0" applyFont="1" applyFill="1" applyBorder="1" applyAlignment="1">
      <alignment vertical="top" wrapText="1"/>
    </xf>
    <xf numFmtId="1" fontId="6" fillId="0" borderId="3" xfId="1" quotePrefix="1" applyNumberFormat="1" applyFont="1" applyBorder="1" applyAlignment="1">
      <alignment horizontal="center" vertical="top" wrapText="1"/>
    </xf>
    <xf numFmtId="1" fontId="6" fillId="0" borderId="7" xfId="1" applyNumberFormat="1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/>
    </xf>
    <xf numFmtId="2" fontId="4" fillId="0" borderId="3" xfId="0" applyNumberFormat="1" applyFont="1" applyBorder="1" applyAlignment="1">
      <alignment horizontal="center" vertical="top"/>
    </xf>
    <xf numFmtId="2" fontId="4" fillId="0" borderId="14" xfId="0" applyNumberFormat="1" applyFont="1" applyBorder="1" applyAlignment="1">
      <alignment horizontal="center" vertical="top"/>
    </xf>
    <xf numFmtId="2" fontId="4" fillId="0" borderId="7" xfId="0" applyNumberFormat="1" applyFont="1" applyBorder="1" applyAlignment="1">
      <alignment horizontal="center" vertical="top"/>
    </xf>
    <xf numFmtId="1" fontId="6" fillId="0" borderId="7" xfId="1" applyNumberFormat="1" applyFont="1" applyFill="1" applyBorder="1" applyAlignment="1">
      <alignment horizontal="center" vertical="top" wrapText="1"/>
    </xf>
    <xf numFmtId="0" fontId="4" fillId="0" borderId="8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justify" vertical="top" wrapText="1"/>
    </xf>
    <xf numFmtId="1" fontId="6" fillId="4" borderId="7" xfId="1" quotePrefix="1" applyNumberFormat="1" applyFont="1" applyFill="1" applyBorder="1" applyAlignment="1">
      <alignment horizontal="center" vertical="top" wrapText="1"/>
    </xf>
    <xf numFmtId="1" fontId="6" fillId="0" borderId="7" xfId="1" quotePrefix="1" applyNumberFormat="1" applyFont="1" applyFill="1" applyBorder="1" applyAlignment="1">
      <alignment horizontal="center" vertical="top" wrapText="1"/>
    </xf>
    <xf numFmtId="0" fontId="6" fillId="0" borderId="7" xfId="0" applyFont="1" applyBorder="1" applyAlignment="1">
      <alignment vertical="top" wrapText="1"/>
    </xf>
    <xf numFmtId="0" fontId="6" fillId="4" borderId="7" xfId="0" applyFont="1" applyFill="1" applyBorder="1" applyAlignment="1">
      <alignment horizontal="justify" vertical="top" wrapText="1"/>
    </xf>
    <xf numFmtId="1" fontId="6" fillId="5" borderId="3" xfId="1" applyNumberFormat="1" applyFont="1" applyFill="1" applyBorder="1" applyAlignment="1">
      <alignment horizontal="center" vertical="top" wrapText="1"/>
    </xf>
    <xf numFmtId="1" fontId="6" fillId="0" borderId="3" xfId="1" quotePrefix="1" applyNumberFormat="1" applyFont="1" applyFill="1" applyBorder="1" applyAlignment="1">
      <alignment horizontal="center" vertical="top" wrapText="1"/>
    </xf>
    <xf numFmtId="1" fontId="6" fillId="0" borderId="0" xfId="1" applyNumberFormat="1" applyFont="1" applyFill="1" applyAlignment="1">
      <alignment horizontal="center" vertical="top" wrapText="1"/>
    </xf>
    <xf numFmtId="0" fontId="6" fillId="4" borderId="23" xfId="0" applyFont="1" applyFill="1" applyBorder="1" applyAlignment="1">
      <alignment horizontal="center" vertical="top"/>
    </xf>
    <xf numFmtId="0" fontId="6" fillId="4" borderId="23" xfId="0" applyFont="1" applyFill="1" applyBorder="1" applyAlignment="1">
      <alignment horizontal="left" vertical="top" wrapText="1"/>
    </xf>
    <xf numFmtId="1" fontId="6" fillId="4" borderId="24" xfId="1" applyNumberFormat="1" applyFont="1" applyFill="1" applyBorder="1" applyAlignment="1">
      <alignment horizontal="center" vertical="top"/>
    </xf>
    <xf numFmtId="0" fontId="6" fillId="4" borderId="23" xfId="0" applyFont="1" applyFill="1" applyBorder="1"/>
    <xf numFmtId="0" fontId="4" fillId="5" borderId="7" xfId="0" applyFont="1" applyFill="1" applyBorder="1" applyAlignment="1">
      <alignment horizontal="left" vertical="top" wrapText="1"/>
    </xf>
    <xf numFmtId="0" fontId="4" fillId="5" borderId="7" xfId="0" applyFont="1" applyFill="1" applyBorder="1" applyAlignment="1">
      <alignment vertical="top" wrapText="1"/>
    </xf>
    <xf numFmtId="49" fontId="25" fillId="4" borderId="7" xfId="0" applyNumberFormat="1" applyFont="1" applyFill="1" applyBorder="1" applyAlignment="1">
      <alignment vertical="top" wrapText="1"/>
    </xf>
    <xf numFmtId="0" fontId="22" fillId="5" borderId="7" xfId="0" applyFont="1" applyFill="1" applyBorder="1" applyAlignment="1">
      <alignment vertical="top" wrapText="1"/>
    </xf>
    <xf numFmtId="0" fontId="6" fillId="5" borderId="7" xfId="0" applyFont="1" applyFill="1" applyBorder="1" applyAlignment="1">
      <alignment horizontal="center" vertical="top" wrapText="1"/>
    </xf>
    <xf numFmtId="0" fontId="3" fillId="3" borderId="7" xfId="0" applyFont="1" applyFill="1" applyBorder="1" applyAlignment="1">
      <alignment vertical="top"/>
    </xf>
    <xf numFmtId="0" fontId="3" fillId="3" borderId="7" xfId="0" applyFont="1" applyFill="1" applyBorder="1" applyAlignment="1">
      <alignment horizontal="center" vertical="top"/>
    </xf>
    <xf numFmtId="0" fontId="6" fillId="3" borderId="8" xfId="0" applyFont="1" applyFill="1" applyBorder="1" applyAlignment="1">
      <alignment horizontal="center" vertical="top" wrapText="1"/>
    </xf>
    <xf numFmtId="0" fontId="6" fillId="0" borderId="7" xfId="0" applyFont="1" applyBorder="1" applyAlignment="1">
      <alignment horizontal="center" vertical="top" wrapText="1"/>
    </xf>
    <xf numFmtId="0" fontId="6" fillId="3" borderId="7" xfId="0" applyFont="1" applyFill="1" applyBorder="1" applyAlignment="1">
      <alignment horizontal="center" vertical="top" wrapText="1"/>
    </xf>
    <xf numFmtId="0" fontId="6" fillId="7" borderId="7" xfId="0" applyFont="1" applyFill="1" applyBorder="1" applyAlignment="1">
      <alignment horizontal="center" vertical="top" wrapText="1"/>
    </xf>
    <xf numFmtId="0" fontId="22" fillId="0" borderId="7" xfId="0" applyFont="1" applyBorder="1" applyAlignment="1">
      <alignment vertical="top" wrapText="1"/>
    </xf>
    <xf numFmtId="0" fontId="23" fillId="0" borderId="7" xfId="0" applyFont="1" applyBorder="1" applyAlignment="1">
      <alignment vertical="top"/>
    </xf>
    <xf numFmtId="0" fontId="24" fillId="4" borderId="7" xfId="0" applyFont="1" applyFill="1" applyBorder="1" applyAlignment="1">
      <alignment vertical="top" wrapText="1"/>
    </xf>
    <xf numFmtId="0" fontId="24" fillId="3" borderId="7" xfId="0" applyFont="1" applyFill="1" applyBorder="1" applyAlignment="1">
      <alignment vertical="top" wrapText="1"/>
    </xf>
    <xf numFmtId="0" fontId="6" fillId="0" borderId="12" xfId="0" applyFont="1" applyBorder="1" applyAlignment="1">
      <alignment horizontal="center" vertical="top" wrapText="1"/>
    </xf>
    <xf numFmtId="0" fontId="6" fillId="5" borderId="6" xfId="0" applyFont="1" applyFill="1" applyBorder="1" applyAlignment="1">
      <alignment horizontal="center" vertical="top" wrapText="1"/>
    </xf>
    <xf numFmtId="0" fontId="6" fillId="0" borderId="14" xfId="0" applyFont="1" applyBorder="1" applyAlignment="1">
      <alignment horizontal="center" vertical="top" wrapText="1"/>
    </xf>
    <xf numFmtId="0" fontId="6" fillId="5" borderId="2" xfId="0" applyFont="1" applyFill="1" applyBorder="1" applyAlignment="1">
      <alignment horizontal="center" vertical="top" wrapText="1"/>
    </xf>
    <xf numFmtId="0" fontId="6" fillId="0" borderId="8" xfId="0" applyFont="1" applyBorder="1" applyAlignment="1">
      <alignment horizontal="center" vertical="top" wrapText="1"/>
    </xf>
    <xf numFmtId="0" fontId="6" fillId="0" borderId="15" xfId="0" applyFont="1" applyBorder="1" applyAlignment="1">
      <alignment horizontal="center" vertical="top" wrapText="1"/>
    </xf>
    <xf numFmtId="0" fontId="6" fillId="5" borderId="8" xfId="0" applyFont="1" applyFill="1" applyBorder="1" applyAlignment="1">
      <alignment horizontal="center" vertical="top" wrapText="1"/>
    </xf>
    <xf numFmtId="0" fontId="6" fillId="4" borderId="6" xfId="0" applyFont="1" applyFill="1" applyBorder="1" applyAlignment="1">
      <alignment horizontal="center" vertical="top" wrapText="1"/>
    </xf>
    <xf numFmtId="0" fontId="6" fillId="3" borderId="6" xfId="0" applyFont="1" applyFill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top" wrapText="1"/>
    </xf>
    <xf numFmtId="0" fontId="6" fillId="4" borderId="0" xfId="0" applyFont="1" applyFill="1" applyAlignment="1">
      <alignment horizontal="center" vertical="top"/>
    </xf>
    <xf numFmtId="0" fontId="26" fillId="0" borderId="7" xfId="0" applyFont="1" applyBorder="1" applyAlignment="1">
      <alignment horizontal="left" vertical="top" wrapText="1"/>
    </xf>
    <xf numFmtId="0" fontId="26" fillId="0" borderId="7" xfId="0" applyFont="1" applyBorder="1" applyAlignment="1">
      <alignment vertical="top" wrapText="1"/>
    </xf>
    <xf numFmtId="0" fontId="4" fillId="4" borderId="7" xfId="0" applyFont="1" applyFill="1" applyBorder="1" applyAlignment="1">
      <alignment vertical="top"/>
    </xf>
    <xf numFmtId="0" fontId="4" fillId="0" borderId="19" xfId="0" applyFont="1" applyBorder="1" applyAlignment="1">
      <alignment vertical="top" wrapText="1"/>
    </xf>
    <xf numFmtId="0" fontId="4" fillId="0" borderId="15" xfId="0" applyFont="1" applyBorder="1" applyAlignment="1">
      <alignment horizontal="left" vertical="top" wrapText="1"/>
    </xf>
    <xf numFmtId="0" fontId="4" fillId="0" borderId="7" xfId="0" applyFont="1" applyBorder="1" applyAlignment="1">
      <alignment vertical="top"/>
    </xf>
    <xf numFmtId="0" fontId="6" fillId="0" borderId="7" xfId="0" applyFont="1" applyBorder="1" applyAlignment="1">
      <alignment horizontal="left" vertical="top" wrapText="1"/>
    </xf>
    <xf numFmtId="0" fontId="9" fillId="0" borderId="7" xfId="0" applyFont="1" applyBorder="1" applyAlignment="1">
      <alignment vertical="top" wrapText="1"/>
    </xf>
    <xf numFmtId="0" fontId="26" fillId="0" borderId="2" xfId="0" applyFont="1" applyBorder="1" applyAlignment="1">
      <alignment horizontal="left" vertical="top" wrapText="1"/>
    </xf>
    <xf numFmtId="0" fontId="6" fillId="0" borderId="2" xfId="0" applyFont="1" applyBorder="1" applyAlignment="1">
      <alignment vertical="top" wrapText="1"/>
    </xf>
    <xf numFmtId="0" fontId="26" fillId="0" borderId="6" xfId="0" applyFont="1" applyBorder="1" applyAlignment="1">
      <alignment horizontal="left" vertical="top" wrapText="1"/>
    </xf>
    <xf numFmtId="0" fontId="6" fillId="0" borderId="6" xfId="0" applyFont="1" applyBorder="1" applyAlignment="1">
      <alignment vertical="top" wrapText="1"/>
    </xf>
    <xf numFmtId="0" fontId="26" fillId="0" borderId="8" xfId="0" applyFont="1" applyBorder="1" applyAlignment="1">
      <alignment horizontal="left" vertical="top" wrapText="1"/>
    </xf>
    <xf numFmtId="0" fontId="6" fillId="0" borderId="8" xfId="0" applyFont="1" applyBorder="1" applyAlignment="1">
      <alignment vertical="top" wrapText="1"/>
    </xf>
    <xf numFmtId="0" fontId="6" fillId="3" borderId="6" xfId="0" applyFont="1" applyFill="1" applyBorder="1" applyAlignment="1">
      <alignment horizontal="left" vertical="top" wrapText="1"/>
    </xf>
    <xf numFmtId="0" fontId="26" fillId="0" borderId="7" xfId="0" applyFont="1" applyBorder="1" applyAlignment="1">
      <alignment horizontal="justify" vertical="top" wrapText="1"/>
    </xf>
    <xf numFmtId="0" fontId="9" fillId="4" borderId="7" xfId="0" applyFont="1" applyFill="1" applyBorder="1" applyAlignment="1">
      <alignment vertical="top" wrapText="1"/>
    </xf>
  </cellXfs>
  <cellStyles count="2">
    <cellStyle name="Comma 2" xfId="1" xr:uid="{DDF1BBC0-E812-4FFD-95C4-99CDC10B0FFF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5899447</xdr:colOff>
      <xdr:row>473</xdr:row>
      <xdr:rowOff>213118</xdr:rowOff>
    </xdr:from>
    <xdr:to>
      <xdr:col>1</xdr:col>
      <xdr:colOff>5994697</xdr:colOff>
      <xdr:row>480</xdr:row>
      <xdr:rowOff>9238</xdr:rowOff>
    </xdr:to>
    <xdr:sp macro="" textlink="">
      <xdr:nvSpPr>
        <xdr:cNvPr id="2" name="วงเล็บปีกกาขวา 1">
          <a:extLst>
            <a:ext uri="{FF2B5EF4-FFF2-40B4-BE49-F238E27FC236}">
              <a16:creationId xmlns:a16="http://schemas.microsoft.com/office/drawing/2014/main" id="{496A3AEC-22CA-442D-B145-3B2FF9F3A042}"/>
            </a:ext>
          </a:extLst>
        </xdr:cNvPr>
        <xdr:cNvSpPr/>
      </xdr:nvSpPr>
      <xdr:spPr>
        <a:xfrm>
          <a:off x="6518572" y="173625268"/>
          <a:ext cx="95250" cy="1929720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oneCellAnchor>
    <xdr:from>
      <xdr:col>1</xdr:col>
      <xdr:colOff>6064781</xdr:colOff>
      <xdr:row>477</xdr:row>
      <xdr:rowOff>49695</xdr:rowOff>
    </xdr:from>
    <xdr:ext cx="1065292" cy="295209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ECCE768-CD0C-491B-BB55-1984652355CB}"/>
            </a:ext>
          </a:extLst>
        </xdr:cNvPr>
        <xdr:cNvSpPr txBox="1"/>
      </xdr:nvSpPr>
      <xdr:spPr>
        <a:xfrm>
          <a:off x="6683906" y="174681045"/>
          <a:ext cx="1065292" cy="2952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th-TH" sz="1400" b="1">
              <a:latin typeface="TH SarabunPSK" panose="020B0500040200020003" pitchFamily="34" charset="-34"/>
              <a:cs typeface="TH SarabunPSK" panose="020B0500040200020003" pitchFamily="34" charset="-34"/>
            </a:rPr>
            <a:t>ไม่ได้ทำในปัจจุบัน</a:t>
          </a:r>
          <a:endParaRPr lang="en-US" sz="1400" b="1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49980E-BF6D-4152-9DAB-EE44AFE5F1EF}">
  <sheetPr>
    <tabColor theme="8" tint="0.59999389629810485"/>
  </sheetPr>
  <dimension ref="A10:N15"/>
  <sheetViews>
    <sheetView view="pageLayout" zoomScaleNormal="100" workbookViewId="0">
      <selection activeCell="E18" sqref="E18"/>
    </sheetView>
  </sheetViews>
  <sheetFormatPr defaultRowHeight="15" x14ac:dyDescent="0.25"/>
  <sheetData>
    <row r="10" spans="1:14" ht="68.25" x14ac:dyDescent="1.5">
      <c r="A10" s="1" t="s">
        <v>0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</row>
    <row r="15" spans="1:14" x14ac:dyDescent="0.25">
      <c r="J15" t="s">
        <v>1</v>
      </c>
    </row>
  </sheetData>
  <mergeCells count="1">
    <mergeCell ref="A10:N10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6CC55E-EEB6-4EFF-A953-06D27F5A621E}">
  <sheetPr>
    <tabColor theme="6" tint="0.59999389629810485"/>
  </sheetPr>
  <dimension ref="A1:S689"/>
  <sheetViews>
    <sheetView showWhiteSpace="0" view="pageBreakPreview" zoomScale="90" zoomScaleNormal="115" zoomScaleSheetLayoutView="90" workbookViewId="0">
      <selection activeCell="B22" sqref="B22"/>
    </sheetView>
  </sheetViews>
  <sheetFormatPr defaultColWidth="9.140625" defaultRowHeight="24" x14ac:dyDescent="0.55000000000000004"/>
  <cols>
    <col min="1" max="1" width="9.28515625" style="96" bestFit="1" customWidth="1"/>
    <col min="2" max="2" width="107.42578125" style="97" customWidth="1"/>
    <col min="3" max="3" width="16.85546875" style="98" customWidth="1"/>
    <col min="4" max="4" width="11.28515625" style="98" customWidth="1"/>
    <col min="5" max="5" width="10.5703125" style="98" customWidth="1"/>
    <col min="6" max="7" width="3.42578125" style="95" hidden="1" customWidth="1"/>
    <col min="8" max="8" width="4" style="95" hidden="1" customWidth="1"/>
    <col min="9" max="9" width="3.85546875" style="95" hidden="1" customWidth="1"/>
    <col min="10" max="15" width="3.42578125" style="95" hidden="1" customWidth="1"/>
    <col min="16" max="16" width="3.5703125" style="95" hidden="1" customWidth="1"/>
    <col min="17" max="17" width="3.42578125" style="95" hidden="1" customWidth="1"/>
    <col min="18" max="18" width="3.7109375" style="95" hidden="1" customWidth="1"/>
    <col min="19" max="19" width="11.140625" style="2" customWidth="1"/>
    <col min="20" max="16384" width="9.140625" style="3"/>
  </cols>
  <sheetData>
    <row r="1" spans="1:19" ht="35.25" customHeight="1" x14ac:dyDescent="0.75">
      <c r="A1" s="100" t="s">
        <v>0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</row>
    <row r="2" spans="1:19" x14ac:dyDescent="0.55000000000000004">
      <c r="A2" s="4"/>
      <c r="B2" s="5"/>
      <c r="C2" s="6"/>
      <c r="D2" s="6"/>
      <c r="E2" s="6"/>
      <c r="F2" s="8" t="s">
        <v>2</v>
      </c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10"/>
    </row>
    <row r="3" spans="1:19" x14ac:dyDescent="0.55000000000000004">
      <c r="A3" s="11" t="s">
        <v>3</v>
      </c>
      <c r="B3" s="99" t="s">
        <v>4</v>
      </c>
      <c r="C3" s="13" t="s">
        <v>5</v>
      </c>
      <c r="D3" s="13" t="s">
        <v>6</v>
      </c>
      <c r="E3" s="13" t="s">
        <v>7</v>
      </c>
      <c r="F3" s="15" t="s">
        <v>8</v>
      </c>
      <c r="G3" s="15" t="s">
        <v>9</v>
      </c>
      <c r="H3" s="15" t="s">
        <v>10</v>
      </c>
      <c r="I3" s="15" t="s">
        <v>11</v>
      </c>
      <c r="J3" s="15" t="s">
        <v>12</v>
      </c>
      <c r="K3" s="15" t="s">
        <v>13</v>
      </c>
      <c r="L3" s="15" t="s">
        <v>14</v>
      </c>
      <c r="M3" s="15" t="s">
        <v>15</v>
      </c>
      <c r="N3" s="15" t="s">
        <v>16</v>
      </c>
      <c r="O3" s="15" t="s">
        <v>17</v>
      </c>
      <c r="P3" s="15" t="s">
        <v>18</v>
      </c>
      <c r="Q3" s="15" t="s">
        <v>19</v>
      </c>
      <c r="R3" s="15" t="s">
        <v>20</v>
      </c>
    </row>
    <row r="4" spans="1:19" x14ac:dyDescent="0.55000000000000004">
      <c r="A4" s="11" t="s">
        <v>21</v>
      </c>
      <c r="B4" s="99"/>
      <c r="C4" s="13" t="s">
        <v>22</v>
      </c>
      <c r="D4" s="13" t="s">
        <v>23</v>
      </c>
      <c r="E4" s="13" t="s">
        <v>24</v>
      </c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</row>
    <row r="5" spans="1:19" ht="27" x14ac:dyDescent="0.55000000000000004">
      <c r="A5" s="207" t="s">
        <v>25</v>
      </c>
      <c r="B5" s="207"/>
      <c r="C5" s="208"/>
      <c r="D5" s="207"/>
      <c r="E5" s="208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9"/>
    </row>
    <row r="6" spans="1:19" x14ac:dyDescent="0.55000000000000004">
      <c r="A6" s="20">
        <v>1</v>
      </c>
      <c r="B6" s="21" t="s">
        <v>26</v>
      </c>
      <c r="C6" s="209">
        <f>SUM(C7,C21)</f>
        <v>183</v>
      </c>
      <c r="D6" s="209"/>
      <c r="E6" s="209"/>
      <c r="F6" s="20"/>
      <c r="G6" s="22"/>
      <c r="H6" s="20"/>
      <c r="I6" s="20"/>
      <c r="J6" s="20"/>
      <c r="K6" s="20"/>
      <c r="L6" s="20"/>
      <c r="M6" s="20"/>
      <c r="N6" s="22"/>
      <c r="O6" s="20"/>
      <c r="P6" s="20"/>
      <c r="Q6" s="20"/>
      <c r="R6" s="20"/>
    </row>
    <row r="7" spans="1:19" x14ac:dyDescent="0.55000000000000004">
      <c r="A7" s="23">
        <v>1.1000000000000001</v>
      </c>
      <c r="B7" s="24" t="s">
        <v>28</v>
      </c>
      <c r="C7" s="25">
        <f>SUM(C8:C20)</f>
        <v>100</v>
      </c>
      <c r="D7" s="25"/>
      <c r="E7" s="25"/>
      <c r="F7" s="26"/>
      <c r="G7" s="26"/>
      <c r="H7" s="26"/>
      <c r="I7" s="26"/>
      <c r="J7" s="27"/>
      <c r="K7" s="26"/>
      <c r="L7" s="26"/>
      <c r="M7" s="28"/>
      <c r="N7" s="28"/>
      <c r="O7" s="26"/>
      <c r="P7" s="26"/>
      <c r="Q7" s="26"/>
      <c r="R7" s="26"/>
    </row>
    <row r="8" spans="1:19" x14ac:dyDescent="0.55000000000000004">
      <c r="A8" s="29" t="s">
        <v>29</v>
      </c>
      <c r="B8" s="202" t="s">
        <v>30</v>
      </c>
      <c r="C8" s="206">
        <v>10</v>
      </c>
      <c r="D8" s="206"/>
      <c r="E8" s="206"/>
      <c r="F8" s="26"/>
      <c r="G8" s="26"/>
      <c r="H8" s="26"/>
      <c r="I8" s="26"/>
      <c r="J8" s="27"/>
      <c r="K8" s="26"/>
      <c r="L8" s="26"/>
      <c r="M8" s="28"/>
      <c r="N8" s="28"/>
      <c r="O8" s="26"/>
      <c r="P8" s="26"/>
      <c r="Q8" s="26"/>
      <c r="R8" s="26"/>
    </row>
    <row r="9" spans="1:19" x14ac:dyDescent="0.55000000000000004">
      <c r="A9" s="29" t="s">
        <v>31</v>
      </c>
      <c r="B9" s="202" t="s">
        <v>32</v>
      </c>
      <c r="C9" s="206">
        <v>5</v>
      </c>
      <c r="D9" s="206"/>
      <c r="E9" s="206"/>
      <c r="F9" s="26"/>
      <c r="G9" s="26"/>
      <c r="H9" s="26"/>
      <c r="I9" s="26"/>
      <c r="J9" s="27"/>
      <c r="K9" s="26"/>
      <c r="L9" s="26"/>
      <c r="M9" s="28"/>
      <c r="N9" s="28"/>
      <c r="O9" s="26"/>
      <c r="P9" s="26"/>
      <c r="Q9" s="26"/>
      <c r="R9" s="26"/>
    </row>
    <row r="10" spans="1:19" x14ac:dyDescent="0.55000000000000004">
      <c r="A10" s="29" t="s">
        <v>33</v>
      </c>
      <c r="B10" s="202" t="s">
        <v>34</v>
      </c>
      <c r="C10" s="206">
        <v>10</v>
      </c>
      <c r="D10" s="206"/>
      <c r="E10" s="206"/>
      <c r="F10" s="26"/>
      <c r="G10" s="26"/>
      <c r="H10" s="26"/>
      <c r="I10" s="26"/>
      <c r="J10" s="27"/>
      <c r="K10" s="26"/>
      <c r="L10" s="26"/>
      <c r="M10" s="28"/>
      <c r="N10" s="28"/>
      <c r="O10" s="26"/>
      <c r="P10" s="26"/>
      <c r="Q10" s="26"/>
      <c r="R10" s="26"/>
    </row>
    <row r="11" spans="1:19" x14ac:dyDescent="0.55000000000000004">
      <c r="A11" s="29" t="s">
        <v>35</v>
      </c>
      <c r="B11" s="202" t="s">
        <v>36</v>
      </c>
      <c r="C11" s="206">
        <v>5</v>
      </c>
      <c r="D11" s="206"/>
      <c r="E11" s="206"/>
      <c r="F11" s="30"/>
      <c r="G11" s="30"/>
      <c r="H11" s="30"/>
      <c r="I11" s="30"/>
      <c r="J11" s="31"/>
      <c r="K11" s="30"/>
      <c r="L11" s="30"/>
      <c r="M11" s="32"/>
      <c r="N11" s="32"/>
      <c r="O11" s="30"/>
      <c r="P11" s="30"/>
      <c r="Q11" s="30"/>
      <c r="R11" s="30"/>
    </row>
    <row r="12" spans="1:19" ht="48" x14ac:dyDescent="0.55000000000000004">
      <c r="A12" s="29" t="s">
        <v>37</v>
      </c>
      <c r="B12" s="33" t="s">
        <v>38</v>
      </c>
      <c r="C12" s="206">
        <v>5</v>
      </c>
      <c r="D12" s="206"/>
      <c r="E12" s="206"/>
      <c r="F12" s="30"/>
      <c r="G12" s="30"/>
      <c r="H12" s="30"/>
      <c r="I12" s="30"/>
      <c r="J12" s="31"/>
      <c r="K12" s="30"/>
      <c r="L12" s="30"/>
      <c r="M12" s="32"/>
      <c r="N12" s="32"/>
      <c r="O12" s="30"/>
      <c r="P12" s="30"/>
      <c r="Q12" s="30"/>
      <c r="R12" s="30"/>
    </row>
    <row r="13" spans="1:19" ht="48" x14ac:dyDescent="0.55000000000000004">
      <c r="A13" s="29" t="s">
        <v>39</v>
      </c>
      <c r="B13" s="33" t="s">
        <v>40</v>
      </c>
      <c r="C13" s="210">
        <v>5</v>
      </c>
      <c r="D13" s="210"/>
      <c r="E13" s="206"/>
      <c r="F13" s="30"/>
      <c r="G13" s="30"/>
      <c r="H13" s="30"/>
      <c r="I13" s="30"/>
      <c r="J13" s="31"/>
      <c r="K13" s="30"/>
      <c r="L13" s="30"/>
      <c r="M13" s="32"/>
      <c r="N13" s="32"/>
      <c r="O13" s="30"/>
      <c r="P13" s="30"/>
      <c r="Q13" s="30"/>
      <c r="R13" s="30"/>
    </row>
    <row r="14" spans="1:19" x14ac:dyDescent="0.55000000000000004">
      <c r="A14" s="29" t="s">
        <v>41</v>
      </c>
      <c r="B14" s="33" t="s">
        <v>42</v>
      </c>
      <c r="C14" s="210">
        <v>5</v>
      </c>
      <c r="D14" s="210"/>
      <c r="E14" s="206"/>
      <c r="F14" s="30"/>
      <c r="G14" s="30"/>
      <c r="H14" s="30"/>
      <c r="I14" s="30"/>
      <c r="J14" s="31"/>
      <c r="K14" s="30"/>
      <c r="L14" s="30"/>
      <c r="M14" s="32"/>
      <c r="N14" s="32"/>
      <c r="O14" s="30"/>
      <c r="P14" s="30"/>
      <c r="Q14" s="30"/>
      <c r="R14" s="30"/>
    </row>
    <row r="15" spans="1:19" x14ac:dyDescent="0.55000000000000004">
      <c r="A15" s="34" t="s">
        <v>43</v>
      </c>
      <c r="B15" s="33" t="s">
        <v>44</v>
      </c>
      <c r="C15" s="210">
        <v>10</v>
      </c>
      <c r="D15" s="210"/>
      <c r="E15" s="210"/>
      <c r="F15" s="30"/>
      <c r="G15" s="30"/>
      <c r="H15" s="30"/>
      <c r="I15" s="30"/>
      <c r="J15" s="31"/>
      <c r="K15" s="30"/>
      <c r="L15" s="30"/>
      <c r="M15" s="32"/>
      <c r="N15" s="32"/>
      <c r="O15" s="30"/>
      <c r="P15" s="30"/>
      <c r="Q15" s="30"/>
      <c r="R15" s="30"/>
    </row>
    <row r="16" spans="1:19" ht="48" x14ac:dyDescent="0.55000000000000004">
      <c r="A16" s="34" t="s">
        <v>45</v>
      </c>
      <c r="B16" s="33" t="s">
        <v>46</v>
      </c>
      <c r="C16" s="210">
        <v>10</v>
      </c>
      <c r="D16" s="210"/>
      <c r="E16" s="210"/>
      <c r="F16" s="30"/>
      <c r="G16" s="30"/>
      <c r="H16" s="30"/>
      <c r="I16" s="30"/>
      <c r="J16" s="31"/>
      <c r="K16" s="30"/>
      <c r="L16" s="30"/>
      <c r="M16" s="32"/>
      <c r="N16" s="32"/>
      <c r="O16" s="30"/>
      <c r="P16" s="30"/>
      <c r="Q16" s="30"/>
      <c r="R16" s="30"/>
    </row>
    <row r="17" spans="1:18" x14ac:dyDescent="0.55000000000000004">
      <c r="A17" s="29" t="s">
        <v>47</v>
      </c>
      <c r="B17" s="33" t="s">
        <v>48</v>
      </c>
      <c r="C17" s="210">
        <v>10</v>
      </c>
      <c r="D17" s="210"/>
      <c r="E17" s="206"/>
      <c r="F17" s="30"/>
      <c r="G17" s="30"/>
      <c r="H17" s="30"/>
      <c r="I17" s="30"/>
      <c r="J17" s="31"/>
      <c r="K17" s="30"/>
      <c r="L17" s="30"/>
      <c r="M17" s="32"/>
      <c r="N17" s="32"/>
      <c r="O17" s="30"/>
      <c r="P17" s="30"/>
      <c r="Q17" s="30"/>
      <c r="R17" s="30"/>
    </row>
    <row r="18" spans="1:18" x14ac:dyDescent="0.55000000000000004">
      <c r="A18" s="29" t="s">
        <v>49</v>
      </c>
      <c r="B18" s="33" t="s">
        <v>50</v>
      </c>
      <c r="C18" s="210">
        <v>10</v>
      </c>
      <c r="D18" s="210"/>
      <c r="E18" s="206"/>
      <c r="F18" s="30"/>
      <c r="G18" s="30"/>
      <c r="H18" s="30"/>
      <c r="I18" s="30"/>
      <c r="J18" s="31"/>
      <c r="K18" s="30"/>
      <c r="L18" s="30"/>
      <c r="M18" s="32"/>
      <c r="N18" s="32"/>
      <c r="O18" s="30"/>
      <c r="P18" s="30"/>
      <c r="Q18" s="30"/>
      <c r="R18" s="30"/>
    </row>
    <row r="19" spans="1:18" x14ac:dyDescent="0.55000000000000004">
      <c r="A19" s="29" t="s">
        <v>51</v>
      </c>
      <c r="B19" s="33" t="s">
        <v>52</v>
      </c>
      <c r="C19" s="210">
        <v>5</v>
      </c>
      <c r="D19" s="210"/>
      <c r="E19" s="206"/>
      <c r="F19" s="30"/>
      <c r="G19" s="30"/>
      <c r="H19" s="30"/>
      <c r="I19" s="30"/>
      <c r="J19" s="31"/>
      <c r="K19" s="30"/>
      <c r="L19" s="30"/>
      <c r="M19" s="32"/>
      <c r="N19" s="32"/>
      <c r="O19" s="30"/>
      <c r="P19" s="30"/>
      <c r="Q19" s="30"/>
      <c r="R19" s="30"/>
    </row>
    <row r="20" spans="1:18" x14ac:dyDescent="0.55000000000000004">
      <c r="A20" s="29" t="s">
        <v>53</v>
      </c>
      <c r="B20" s="33" t="s">
        <v>54</v>
      </c>
      <c r="C20" s="210">
        <v>10</v>
      </c>
      <c r="D20" s="210"/>
      <c r="E20" s="206"/>
      <c r="F20" s="26"/>
      <c r="G20" s="26"/>
      <c r="H20" s="26"/>
      <c r="I20" s="26"/>
      <c r="J20" s="27"/>
      <c r="K20" s="26"/>
      <c r="L20" s="26"/>
      <c r="M20" s="28"/>
      <c r="N20" s="28"/>
      <c r="O20" s="26"/>
      <c r="P20" s="26"/>
      <c r="Q20" s="26"/>
      <c r="R20" s="26"/>
    </row>
    <row r="21" spans="1:18" x14ac:dyDescent="0.55000000000000004">
      <c r="A21" s="23">
        <v>1.2</v>
      </c>
      <c r="B21" s="24" t="s">
        <v>55</v>
      </c>
      <c r="C21" s="25">
        <f>SUM(C22:C32)</f>
        <v>83</v>
      </c>
      <c r="D21" s="25"/>
      <c r="E21" s="25"/>
      <c r="F21" s="35"/>
      <c r="G21" s="26"/>
      <c r="H21" s="26"/>
      <c r="I21" s="26"/>
      <c r="J21" s="27"/>
      <c r="K21" s="26"/>
      <c r="L21" s="26"/>
      <c r="M21" s="28"/>
      <c r="N21" s="28"/>
      <c r="O21" s="26"/>
      <c r="P21" s="26"/>
      <c r="Q21" s="26"/>
      <c r="R21" s="26"/>
    </row>
    <row r="22" spans="1:18" ht="48" x14ac:dyDescent="0.55000000000000004">
      <c r="A22" s="34" t="s">
        <v>56</v>
      </c>
      <c r="B22" s="33" t="s">
        <v>57</v>
      </c>
      <c r="C22" s="210">
        <v>10</v>
      </c>
      <c r="D22" s="210"/>
      <c r="E22" s="206"/>
      <c r="F22" s="35"/>
      <c r="G22" s="26"/>
      <c r="H22" s="26"/>
      <c r="I22" s="26"/>
      <c r="J22" s="27"/>
      <c r="K22" s="26"/>
      <c r="L22" s="26"/>
      <c r="M22" s="28"/>
      <c r="N22" s="28"/>
      <c r="O22" s="26"/>
      <c r="P22" s="26"/>
      <c r="Q22" s="26"/>
      <c r="R22" s="26"/>
    </row>
    <row r="23" spans="1:18" ht="48" x14ac:dyDescent="0.55000000000000004">
      <c r="A23" s="34" t="s">
        <v>58</v>
      </c>
      <c r="B23" s="33" t="s">
        <v>59</v>
      </c>
      <c r="C23" s="210">
        <v>10</v>
      </c>
      <c r="D23" s="210"/>
      <c r="E23" s="206"/>
      <c r="F23" s="35"/>
      <c r="G23" s="26"/>
      <c r="H23" s="26"/>
      <c r="I23" s="26"/>
      <c r="J23" s="27"/>
      <c r="K23" s="26"/>
      <c r="L23" s="26"/>
      <c r="M23" s="28"/>
      <c r="N23" s="28"/>
      <c r="O23" s="26"/>
      <c r="P23" s="26"/>
      <c r="Q23" s="26"/>
      <c r="R23" s="26"/>
    </row>
    <row r="24" spans="1:18" ht="48" x14ac:dyDescent="0.55000000000000004">
      <c r="A24" s="34" t="s">
        <v>60</v>
      </c>
      <c r="B24" s="33" t="s">
        <v>61</v>
      </c>
      <c r="C24" s="210">
        <v>5</v>
      </c>
      <c r="D24" s="210"/>
      <c r="E24" s="206"/>
      <c r="F24" s="35"/>
      <c r="G24" s="26"/>
      <c r="H24" s="26"/>
      <c r="I24" s="26"/>
      <c r="J24" s="27"/>
      <c r="K24" s="26"/>
      <c r="L24" s="26"/>
      <c r="M24" s="28"/>
      <c r="N24" s="28"/>
      <c r="O24" s="26"/>
      <c r="P24" s="26"/>
      <c r="Q24" s="26"/>
      <c r="R24" s="26"/>
    </row>
    <row r="25" spans="1:18" ht="26.25" customHeight="1" x14ac:dyDescent="0.55000000000000004">
      <c r="A25" s="34" t="s">
        <v>62</v>
      </c>
      <c r="B25" s="33" t="s">
        <v>63</v>
      </c>
      <c r="C25" s="210">
        <v>3</v>
      </c>
      <c r="D25" s="210"/>
      <c r="E25" s="206"/>
      <c r="F25" s="30"/>
      <c r="G25" s="30"/>
      <c r="H25" s="30"/>
      <c r="I25" s="30"/>
      <c r="J25" s="31"/>
      <c r="K25" s="30"/>
      <c r="L25" s="30"/>
      <c r="M25" s="32"/>
      <c r="N25" s="32"/>
      <c r="O25" s="30"/>
      <c r="P25" s="30"/>
      <c r="Q25" s="30"/>
      <c r="R25" s="30"/>
    </row>
    <row r="26" spans="1:18" x14ac:dyDescent="0.55000000000000004">
      <c r="A26" s="34" t="s">
        <v>64</v>
      </c>
      <c r="B26" s="33" t="s">
        <v>65</v>
      </c>
      <c r="C26" s="210">
        <v>5</v>
      </c>
      <c r="D26" s="210"/>
      <c r="E26" s="206"/>
      <c r="F26" s="30"/>
      <c r="G26" s="30"/>
      <c r="H26" s="30"/>
      <c r="I26" s="30"/>
      <c r="J26" s="31"/>
      <c r="K26" s="30"/>
      <c r="L26" s="30"/>
      <c r="M26" s="32"/>
      <c r="N26" s="32"/>
      <c r="O26" s="30"/>
      <c r="P26" s="30"/>
      <c r="Q26" s="30"/>
      <c r="R26" s="30"/>
    </row>
    <row r="27" spans="1:18" x14ac:dyDescent="0.55000000000000004">
      <c r="A27" s="34" t="s">
        <v>66</v>
      </c>
      <c r="B27" s="33" t="s">
        <v>67</v>
      </c>
      <c r="C27" s="210">
        <v>10</v>
      </c>
      <c r="D27" s="210"/>
      <c r="E27" s="206"/>
      <c r="F27" s="30"/>
      <c r="G27" s="30"/>
      <c r="H27" s="30"/>
      <c r="I27" s="30"/>
      <c r="J27" s="31"/>
      <c r="K27" s="30"/>
      <c r="L27" s="30"/>
      <c r="M27" s="32"/>
      <c r="N27" s="32"/>
      <c r="O27" s="30"/>
      <c r="P27" s="30"/>
      <c r="Q27" s="30"/>
      <c r="R27" s="30"/>
    </row>
    <row r="28" spans="1:18" ht="48" x14ac:dyDescent="0.55000000000000004">
      <c r="A28" s="34" t="s">
        <v>68</v>
      </c>
      <c r="B28" s="33" t="s">
        <v>69</v>
      </c>
      <c r="C28" s="210">
        <v>10</v>
      </c>
      <c r="D28" s="210"/>
      <c r="E28" s="206"/>
      <c r="F28" s="30"/>
      <c r="G28" s="30"/>
      <c r="H28" s="30"/>
      <c r="I28" s="30"/>
      <c r="J28" s="31"/>
      <c r="K28" s="30"/>
      <c r="L28" s="30"/>
      <c r="M28" s="32"/>
      <c r="N28" s="32"/>
      <c r="O28" s="30"/>
      <c r="P28" s="30"/>
      <c r="Q28" s="30"/>
      <c r="R28" s="30"/>
    </row>
    <row r="29" spans="1:18" x14ac:dyDescent="0.55000000000000004">
      <c r="A29" s="34" t="s">
        <v>70</v>
      </c>
      <c r="B29" s="33" t="s">
        <v>71</v>
      </c>
      <c r="C29" s="210">
        <v>10</v>
      </c>
      <c r="D29" s="210"/>
      <c r="E29" s="206"/>
      <c r="F29" s="30"/>
      <c r="G29" s="30"/>
      <c r="H29" s="30"/>
      <c r="I29" s="30"/>
      <c r="J29" s="31"/>
      <c r="K29" s="30"/>
      <c r="L29" s="30"/>
      <c r="M29" s="32"/>
      <c r="N29" s="32"/>
      <c r="O29" s="30"/>
      <c r="P29" s="30"/>
      <c r="Q29" s="30"/>
      <c r="R29" s="30"/>
    </row>
    <row r="30" spans="1:18" x14ac:dyDescent="0.55000000000000004">
      <c r="A30" s="34" t="s">
        <v>72</v>
      </c>
      <c r="B30" s="33" t="s">
        <v>73</v>
      </c>
      <c r="C30" s="210">
        <v>5</v>
      </c>
      <c r="D30" s="210"/>
      <c r="E30" s="206"/>
      <c r="F30" s="30"/>
      <c r="G30" s="30"/>
      <c r="H30" s="30"/>
      <c r="I30" s="30"/>
      <c r="J30" s="31"/>
      <c r="K30" s="30"/>
      <c r="L30" s="30"/>
      <c r="M30" s="32"/>
      <c r="N30" s="32"/>
      <c r="O30" s="30"/>
      <c r="P30" s="30"/>
      <c r="Q30" s="30"/>
      <c r="R30" s="30"/>
    </row>
    <row r="31" spans="1:18" x14ac:dyDescent="0.55000000000000004">
      <c r="A31" s="34" t="s">
        <v>74</v>
      </c>
      <c r="B31" s="33" t="s">
        <v>75</v>
      </c>
      <c r="C31" s="210">
        <v>5</v>
      </c>
      <c r="D31" s="210"/>
      <c r="E31" s="206"/>
      <c r="F31" s="30"/>
      <c r="G31" s="30"/>
      <c r="H31" s="30"/>
      <c r="I31" s="30"/>
      <c r="J31" s="31"/>
      <c r="K31" s="30"/>
      <c r="L31" s="30"/>
      <c r="M31" s="32"/>
      <c r="N31" s="32"/>
      <c r="O31" s="30"/>
      <c r="P31" s="30"/>
      <c r="Q31" s="30"/>
      <c r="R31" s="30"/>
    </row>
    <row r="32" spans="1:18" x14ac:dyDescent="0.55000000000000004">
      <c r="A32" s="34" t="s">
        <v>76</v>
      </c>
      <c r="B32" s="33" t="s">
        <v>54</v>
      </c>
      <c r="C32" s="210">
        <v>10</v>
      </c>
      <c r="D32" s="210"/>
      <c r="E32" s="206"/>
      <c r="F32" s="30"/>
      <c r="G32" s="30"/>
      <c r="H32" s="30"/>
      <c r="I32" s="30"/>
      <c r="J32" s="31"/>
      <c r="K32" s="30"/>
      <c r="L32" s="30"/>
      <c r="M32" s="32"/>
      <c r="N32" s="32"/>
      <c r="O32" s="30"/>
      <c r="P32" s="30"/>
      <c r="Q32" s="30"/>
      <c r="R32" s="30"/>
    </row>
    <row r="33" spans="1:18" x14ac:dyDescent="0.55000000000000004">
      <c r="A33" s="36">
        <v>2</v>
      </c>
      <c r="B33" s="37" t="s">
        <v>77</v>
      </c>
      <c r="C33" s="211">
        <f>SUM(C34,C43)</f>
        <v>113</v>
      </c>
      <c r="D33" s="211"/>
      <c r="E33" s="211"/>
      <c r="F33" s="36"/>
      <c r="G33" s="36"/>
      <c r="H33" s="36"/>
      <c r="I33" s="36"/>
      <c r="J33" s="17"/>
      <c r="K33" s="36"/>
      <c r="L33" s="17"/>
      <c r="M33" s="17"/>
      <c r="N33" s="17"/>
      <c r="O33" s="36"/>
      <c r="P33" s="36"/>
      <c r="Q33" s="36"/>
      <c r="R33" s="36"/>
    </row>
    <row r="34" spans="1:18" x14ac:dyDescent="0.55000000000000004">
      <c r="A34" s="23">
        <v>2.1</v>
      </c>
      <c r="B34" s="38" t="s">
        <v>78</v>
      </c>
      <c r="C34" s="25">
        <f>SUM(C35:C42)</f>
        <v>48</v>
      </c>
      <c r="D34" s="25"/>
      <c r="E34" s="25"/>
      <c r="F34" s="23"/>
      <c r="G34" s="23"/>
      <c r="H34" s="23"/>
      <c r="I34" s="23"/>
      <c r="J34" s="39"/>
      <c r="K34" s="23"/>
      <c r="L34" s="39"/>
      <c r="M34" s="39"/>
      <c r="N34" s="39"/>
      <c r="O34" s="23"/>
      <c r="P34" s="23"/>
      <c r="Q34" s="23"/>
      <c r="R34" s="23"/>
    </row>
    <row r="35" spans="1:18" x14ac:dyDescent="0.55000000000000004">
      <c r="A35" s="34" t="s">
        <v>79</v>
      </c>
      <c r="B35" s="33" t="s">
        <v>80</v>
      </c>
      <c r="C35" s="210">
        <v>5</v>
      </c>
      <c r="D35" s="210"/>
      <c r="E35" s="206"/>
      <c r="F35" s="40"/>
      <c r="G35" s="40"/>
      <c r="H35" s="40"/>
      <c r="I35" s="40"/>
      <c r="J35" s="41"/>
      <c r="K35" s="40"/>
      <c r="L35" s="41"/>
      <c r="M35" s="41"/>
      <c r="N35" s="41"/>
      <c r="O35" s="40"/>
      <c r="P35" s="40"/>
      <c r="Q35" s="40"/>
      <c r="R35" s="40"/>
    </row>
    <row r="36" spans="1:18" x14ac:dyDescent="0.55000000000000004">
      <c r="A36" s="34" t="s">
        <v>81</v>
      </c>
      <c r="B36" s="42" t="s">
        <v>82</v>
      </c>
      <c r="C36" s="210">
        <v>5</v>
      </c>
      <c r="D36" s="210"/>
      <c r="E36" s="206"/>
      <c r="F36" s="40"/>
      <c r="G36" s="40"/>
      <c r="H36" s="40"/>
      <c r="I36" s="40"/>
      <c r="J36" s="41"/>
      <c r="K36" s="40"/>
      <c r="L36" s="41"/>
      <c r="M36" s="41"/>
      <c r="N36" s="41"/>
      <c r="O36" s="40"/>
      <c r="P36" s="40"/>
      <c r="Q36" s="40"/>
      <c r="R36" s="40"/>
    </row>
    <row r="37" spans="1:18" x14ac:dyDescent="0.55000000000000004">
      <c r="A37" s="34" t="s">
        <v>83</v>
      </c>
      <c r="B37" s="42" t="s">
        <v>84</v>
      </c>
      <c r="C37" s="210">
        <v>10</v>
      </c>
      <c r="D37" s="210"/>
      <c r="E37" s="206"/>
      <c r="F37" s="40"/>
      <c r="G37" s="40"/>
      <c r="H37" s="40"/>
      <c r="I37" s="40"/>
      <c r="J37" s="41"/>
      <c r="K37" s="40"/>
      <c r="L37" s="41"/>
      <c r="M37" s="41"/>
      <c r="N37" s="41"/>
      <c r="O37" s="40"/>
      <c r="P37" s="40"/>
      <c r="Q37" s="40"/>
      <c r="R37" s="40"/>
    </row>
    <row r="38" spans="1:18" x14ac:dyDescent="0.55000000000000004">
      <c r="A38" s="34" t="s">
        <v>85</v>
      </c>
      <c r="B38" s="42" t="s">
        <v>86</v>
      </c>
      <c r="C38" s="210">
        <v>5</v>
      </c>
      <c r="D38" s="210"/>
      <c r="E38" s="206"/>
      <c r="F38" s="40"/>
      <c r="G38" s="40"/>
      <c r="H38" s="40"/>
      <c r="I38" s="40"/>
      <c r="J38" s="41"/>
      <c r="K38" s="40"/>
      <c r="L38" s="41"/>
      <c r="M38" s="41"/>
      <c r="N38" s="41"/>
      <c r="O38" s="40"/>
      <c r="P38" s="40"/>
      <c r="Q38" s="40"/>
      <c r="R38" s="40"/>
    </row>
    <row r="39" spans="1:18" x14ac:dyDescent="0.55000000000000004">
      <c r="A39" s="34" t="s">
        <v>87</v>
      </c>
      <c r="B39" s="42" t="s">
        <v>88</v>
      </c>
      <c r="C39" s="210">
        <v>3</v>
      </c>
      <c r="D39" s="210"/>
      <c r="E39" s="206"/>
      <c r="F39" s="40"/>
      <c r="G39" s="40"/>
      <c r="H39" s="40"/>
      <c r="I39" s="40"/>
      <c r="J39" s="41"/>
      <c r="K39" s="40"/>
      <c r="L39" s="41"/>
      <c r="M39" s="41"/>
      <c r="N39" s="41"/>
      <c r="O39" s="40"/>
      <c r="P39" s="40"/>
      <c r="Q39" s="40"/>
      <c r="R39" s="40"/>
    </row>
    <row r="40" spans="1:18" x14ac:dyDescent="0.55000000000000004">
      <c r="A40" s="34" t="s">
        <v>89</v>
      </c>
      <c r="B40" s="42" t="s">
        <v>90</v>
      </c>
      <c r="C40" s="210">
        <v>5</v>
      </c>
      <c r="D40" s="210"/>
      <c r="E40" s="206"/>
      <c r="F40" s="43"/>
      <c r="G40" s="40"/>
      <c r="H40" s="40"/>
      <c r="I40" s="40"/>
      <c r="J40" s="41"/>
      <c r="K40" s="40"/>
      <c r="L40" s="41"/>
      <c r="M40" s="41"/>
      <c r="N40" s="41"/>
      <c r="O40" s="40"/>
      <c r="P40" s="40"/>
      <c r="Q40" s="40"/>
      <c r="R40" s="40"/>
    </row>
    <row r="41" spans="1:18" x14ac:dyDescent="0.55000000000000004">
      <c r="A41" s="34" t="s">
        <v>91</v>
      </c>
      <c r="B41" s="42" t="s">
        <v>92</v>
      </c>
      <c r="C41" s="210">
        <v>10</v>
      </c>
      <c r="D41" s="210"/>
      <c r="E41" s="206"/>
      <c r="F41" s="43"/>
      <c r="G41" s="40"/>
      <c r="H41" s="40"/>
      <c r="I41" s="40"/>
      <c r="J41" s="41"/>
      <c r="K41" s="40"/>
      <c r="L41" s="41"/>
      <c r="M41" s="41"/>
      <c r="N41" s="41"/>
      <c r="O41" s="40"/>
      <c r="P41" s="40"/>
      <c r="Q41" s="40"/>
      <c r="R41" s="40"/>
    </row>
    <row r="42" spans="1:18" x14ac:dyDescent="0.55000000000000004">
      <c r="A42" s="34" t="s">
        <v>93</v>
      </c>
      <c r="B42" s="42" t="s">
        <v>94</v>
      </c>
      <c r="C42" s="210">
        <v>5</v>
      </c>
      <c r="D42" s="210"/>
      <c r="E42" s="206"/>
      <c r="F42" s="40"/>
      <c r="G42" s="40"/>
      <c r="H42" s="40"/>
      <c r="I42" s="40"/>
      <c r="J42" s="41"/>
      <c r="K42" s="40"/>
      <c r="L42" s="41"/>
      <c r="M42" s="41"/>
      <c r="N42" s="41"/>
      <c r="O42" s="40"/>
      <c r="P42" s="40"/>
      <c r="Q42" s="40"/>
      <c r="R42" s="40"/>
    </row>
    <row r="43" spans="1:18" x14ac:dyDescent="0.55000000000000004">
      <c r="A43" s="23">
        <v>2.2000000000000002</v>
      </c>
      <c r="B43" s="38" t="s">
        <v>95</v>
      </c>
      <c r="C43" s="25">
        <f>SUM(C44:C52)</f>
        <v>65</v>
      </c>
      <c r="D43" s="25"/>
      <c r="E43" s="25"/>
      <c r="F43" s="40"/>
      <c r="G43" s="40"/>
      <c r="H43" s="40"/>
      <c r="I43" s="40"/>
      <c r="J43" s="41"/>
      <c r="K43" s="40"/>
      <c r="L43" s="41"/>
      <c r="M43" s="41"/>
      <c r="N43" s="41"/>
      <c r="O43" s="40"/>
      <c r="P43" s="40"/>
      <c r="Q43" s="40"/>
      <c r="R43" s="40"/>
    </row>
    <row r="44" spans="1:18" x14ac:dyDescent="0.55000000000000004">
      <c r="A44" s="34" t="s">
        <v>96</v>
      </c>
      <c r="B44" s="33" t="s">
        <v>97</v>
      </c>
      <c r="C44" s="210">
        <v>5</v>
      </c>
      <c r="D44" s="210"/>
      <c r="E44" s="206"/>
      <c r="F44" s="23"/>
      <c r="G44" s="23"/>
      <c r="H44" s="23"/>
      <c r="I44" s="23"/>
      <c r="J44" s="39"/>
      <c r="K44" s="23"/>
      <c r="L44" s="39"/>
      <c r="M44" s="39"/>
      <c r="N44" s="39"/>
      <c r="O44" s="23"/>
      <c r="P44" s="23"/>
      <c r="Q44" s="23"/>
      <c r="R44" s="23"/>
    </row>
    <row r="45" spans="1:18" x14ac:dyDescent="0.55000000000000004">
      <c r="A45" s="34" t="s">
        <v>98</v>
      </c>
      <c r="B45" s="42" t="s">
        <v>99</v>
      </c>
      <c r="C45" s="210">
        <v>10</v>
      </c>
      <c r="D45" s="210"/>
      <c r="E45" s="206"/>
      <c r="F45" s="40"/>
      <c r="G45" s="40"/>
      <c r="H45" s="40"/>
      <c r="I45" s="40"/>
      <c r="J45" s="41"/>
      <c r="K45" s="40"/>
      <c r="L45" s="41"/>
      <c r="M45" s="41"/>
      <c r="N45" s="41"/>
      <c r="O45" s="40"/>
      <c r="P45" s="40"/>
      <c r="Q45" s="40"/>
      <c r="R45" s="40"/>
    </row>
    <row r="46" spans="1:18" x14ac:dyDescent="0.55000000000000004">
      <c r="A46" s="34" t="s">
        <v>100</v>
      </c>
      <c r="B46" s="42" t="s">
        <v>84</v>
      </c>
      <c r="C46" s="210">
        <v>10</v>
      </c>
      <c r="D46" s="210"/>
      <c r="E46" s="206"/>
      <c r="F46" s="40"/>
      <c r="G46" s="40"/>
      <c r="H46" s="40"/>
      <c r="I46" s="40"/>
      <c r="J46" s="41"/>
      <c r="K46" s="40"/>
      <c r="L46" s="41"/>
      <c r="M46" s="41"/>
      <c r="N46" s="41"/>
      <c r="O46" s="40"/>
      <c r="P46" s="40"/>
      <c r="Q46" s="40"/>
      <c r="R46" s="40"/>
    </row>
    <row r="47" spans="1:18" x14ac:dyDescent="0.55000000000000004">
      <c r="A47" s="34" t="s">
        <v>101</v>
      </c>
      <c r="B47" s="42" t="s">
        <v>102</v>
      </c>
      <c r="C47" s="210">
        <v>5</v>
      </c>
      <c r="D47" s="210"/>
      <c r="E47" s="206"/>
      <c r="F47" s="40"/>
      <c r="G47" s="40"/>
      <c r="H47" s="40"/>
      <c r="I47" s="40"/>
      <c r="J47" s="41"/>
      <c r="K47" s="40"/>
      <c r="L47" s="41"/>
      <c r="M47" s="41"/>
      <c r="N47" s="41"/>
      <c r="O47" s="40"/>
      <c r="P47" s="40"/>
      <c r="Q47" s="40"/>
      <c r="R47" s="40"/>
    </row>
    <row r="48" spans="1:18" x14ac:dyDescent="0.55000000000000004">
      <c r="A48" s="34" t="s">
        <v>103</v>
      </c>
      <c r="B48" s="42" t="s">
        <v>104</v>
      </c>
      <c r="C48" s="210">
        <v>5</v>
      </c>
      <c r="D48" s="210"/>
      <c r="E48" s="206"/>
      <c r="F48" s="40"/>
      <c r="G48" s="40"/>
      <c r="H48" s="40"/>
      <c r="I48" s="40"/>
      <c r="J48" s="41"/>
      <c r="K48" s="40"/>
      <c r="L48" s="41"/>
      <c r="M48" s="41"/>
      <c r="N48" s="41"/>
      <c r="O48" s="40"/>
      <c r="P48" s="40"/>
      <c r="Q48" s="40"/>
      <c r="R48" s="40"/>
    </row>
    <row r="49" spans="1:18" x14ac:dyDescent="0.55000000000000004">
      <c r="A49" s="34" t="s">
        <v>105</v>
      </c>
      <c r="B49" s="33" t="s">
        <v>106</v>
      </c>
      <c r="C49" s="210">
        <v>10</v>
      </c>
      <c r="D49" s="210"/>
      <c r="E49" s="206"/>
      <c r="F49" s="40"/>
      <c r="G49" s="40"/>
      <c r="H49" s="40"/>
      <c r="I49" s="40"/>
      <c r="J49" s="41"/>
      <c r="K49" s="40"/>
      <c r="L49" s="41"/>
      <c r="M49" s="41"/>
      <c r="N49" s="41"/>
      <c r="O49" s="40"/>
      <c r="P49" s="40"/>
      <c r="Q49" s="40"/>
      <c r="R49" s="40"/>
    </row>
    <row r="50" spans="1:18" x14ac:dyDescent="0.55000000000000004">
      <c r="A50" s="34" t="s">
        <v>107</v>
      </c>
      <c r="B50" s="33" t="s">
        <v>108</v>
      </c>
      <c r="C50" s="210">
        <v>5</v>
      </c>
      <c r="D50" s="210"/>
      <c r="E50" s="206"/>
      <c r="F50" s="40"/>
      <c r="G50" s="40"/>
      <c r="H50" s="40"/>
      <c r="I50" s="40"/>
      <c r="J50" s="41"/>
      <c r="K50" s="40"/>
      <c r="L50" s="41"/>
      <c r="M50" s="41"/>
      <c r="N50" s="41"/>
      <c r="O50" s="40"/>
      <c r="P50" s="40"/>
      <c r="Q50" s="40"/>
      <c r="R50" s="40"/>
    </row>
    <row r="51" spans="1:18" x14ac:dyDescent="0.55000000000000004">
      <c r="A51" s="34" t="s">
        <v>109</v>
      </c>
      <c r="B51" s="42" t="s">
        <v>110</v>
      </c>
      <c r="C51" s="210">
        <v>10</v>
      </c>
      <c r="D51" s="210"/>
      <c r="E51" s="206"/>
      <c r="F51" s="40"/>
      <c r="G51" s="40"/>
      <c r="H51" s="40"/>
      <c r="I51" s="40"/>
      <c r="J51" s="41"/>
      <c r="K51" s="40"/>
      <c r="L51" s="41"/>
      <c r="M51" s="41"/>
      <c r="N51" s="41"/>
      <c r="O51" s="40"/>
      <c r="P51" s="40"/>
      <c r="Q51" s="40"/>
      <c r="R51" s="40"/>
    </row>
    <row r="52" spans="1:18" x14ac:dyDescent="0.55000000000000004">
      <c r="A52" s="34" t="s">
        <v>111</v>
      </c>
      <c r="B52" s="42" t="s">
        <v>94</v>
      </c>
      <c r="C52" s="210">
        <v>5</v>
      </c>
      <c r="D52" s="210"/>
      <c r="E52" s="206"/>
      <c r="F52" s="40"/>
      <c r="G52" s="40"/>
      <c r="H52" s="40"/>
      <c r="I52" s="40"/>
      <c r="J52" s="41"/>
      <c r="K52" s="40"/>
      <c r="L52" s="41"/>
      <c r="M52" s="41"/>
      <c r="N52" s="41"/>
      <c r="O52" s="40"/>
      <c r="P52" s="40"/>
      <c r="Q52" s="40"/>
      <c r="R52" s="40"/>
    </row>
    <row r="53" spans="1:18" x14ac:dyDescent="0.55000000000000004">
      <c r="A53" s="36">
        <v>3</v>
      </c>
      <c r="B53" s="37" t="s">
        <v>112</v>
      </c>
      <c r="C53" s="211">
        <f>SUM(C54:C60)</f>
        <v>42</v>
      </c>
      <c r="D53" s="211"/>
      <c r="E53" s="211"/>
      <c r="F53" s="17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</row>
    <row r="54" spans="1:18" x14ac:dyDescent="0.55000000000000004">
      <c r="A54" s="34">
        <v>3.1</v>
      </c>
      <c r="B54" s="42" t="s">
        <v>113</v>
      </c>
      <c r="C54" s="210">
        <v>5</v>
      </c>
      <c r="D54" s="210"/>
      <c r="E54" s="206"/>
      <c r="F54" s="4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</row>
    <row r="55" spans="1:18" x14ac:dyDescent="0.55000000000000004">
      <c r="A55" s="34">
        <v>3.2</v>
      </c>
      <c r="B55" s="42" t="s">
        <v>114</v>
      </c>
      <c r="C55" s="210">
        <v>5</v>
      </c>
      <c r="D55" s="210"/>
      <c r="E55" s="206"/>
      <c r="F55" s="4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</row>
    <row r="56" spans="1:18" ht="48" x14ac:dyDescent="0.55000000000000004">
      <c r="A56" s="34">
        <v>3.3</v>
      </c>
      <c r="B56" s="42" t="s">
        <v>115</v>
      </c>
      <c r="C56" s="210">
        <v>10</v>
      </c>
      <c r="D56" s="210"/>
      <c r="E56" s="206"/>
      <c r="F56" s="4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</row>
    <row r="57" spans="1:18" ht="48" x14ac:dyDescent="0.55000000000000004">
      <c r="A57" s="34">
        <v>3.4</v>
      </c>
      <c r="B57" s="42" t="s">
        <v>116</v>
      </c>
      <c r="C57" s="210"/>
      <c r="D57" s="210"/>
      <c r="E57" s="206"/>
      <c r="F57" s="4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</row>
    <row r="58" spans="1:18" x14ac:dyDescent="0.55000000000000004">
      <c r="A58" s="34">
        <v>3.5</v>
      </c>
      <c r="B58" s="42" t="s">
        <v>117</v>
      </c>
      <c r="C58" s="210">
        <v>10</v>
      </c>
      <c r="D58" s="210"/>
      <c r="E58" s="206"/>
      <c r="F58" s="4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</row>
    <row r="59" spans="1:18" ht="48" x14ac:dyDescent="0.55000000000000004">
      <c r="A59" s="34">
        <v>3.6</v>
      </c>
      <c r="B59" s="42" t="s">
        <v>118</v>
      </c>
      <c r="C59" s="210">
        <v>10</v>
      </c>
      <c r="D59" s="210"/>
      <c r="E59" s="206"/>
      <c r="F59" s="4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</row>
    <row r="60" spans="1:18" x14ac:dyDescent="0.55000000000000004">
      <c r="A60" s="34">
        <v>3.7</v>
      </c>
      <c r="B60" s="42" t="s">
        <v>119</v>
      </c>
      <c r="C60" s="210">
        <v>2</v>
      </c>
      <c r="D60" s="210"/>
      <c r="E60" s="206"/>
      <c r="F60" s="45"/>
      <c r="G60" s="45"/>
      <c r="H60" s="45"/>
      <c r="I60" s="46"/>
      <c r="J60" s="45"/>
      <c r="K60" s="45"/>
      <c r="L60" s="45"/>
      <c r="M60" s="45"/>
      <c r="N60" s="45"/>
      <c r="O60" s="45"/>
      <c r="P60" s="45"/>
      <c r="Q60" s="45"/>
      <c r="R60" s="45"/>
    </row>
    <row r="61" spans="1:18" x14ac:dyDescent="0.55000000000000004">
      <c r="A61" s="36">
        <v>4</v>
      </c>
      <c r="B61" s="37" t="s">
        <v>120</v>
      </c>
      <c r="C61" s="211">
        <f>SUM(C62,C71,C80,C88,C96,C121)</f>
        <v>239</v>
      </c>
      <c r="D61" s="211"/>
      <c r="E61" s="211"/>
      <c r="F61" s="23"/>
      <c r="G61" s="23"/>
      <c r="H61" s="23"/>
      <c r="I61" s="23"/>
      <c r="J61" s="23"/>
      <c r="K61" s="23"/>
      <c r="L61" s="23"/>
      <c r="M61" s="39"/>
      <c r="N61" s="23"/>
      <c r="O61" s="23"/>
      <c r="P61" s="23"/>
      <c r="Q61" s="23"/>
      <c r="R61" s="23"/>
    </row>
    <row r="62" spans="1:18" x14ac:dyDescent="0.55000000000000004">
      <c r="A62" s="23">
        <v>4.0999999999999996</v>
      </c>
      <c r="B62" s="24" t="s">
        <v>121</v>
      </c>
      <c r="C62" s="25">
        <f>SUM(C63:C70)</f>
        <v>50</v>
      </c>
      <c r="D62" s="25"/>
      <c r="E62" s="25"/>
      <c r="F62" s="40"/>
      <c r="G62" s="40"/>
      <c r="H62" s="40"/>
      <c r="I62" s="40"/>
      <c r="J62" s="40"/>
      <c r="K62" s="40"/>
      <c r="L62" s="40"/>
      <c r="M62" s="41"/>
      <c r="N62" s="40"/>
      <c r="O62" s="40"/>
      <c r="P62" s="40"/>
      <c r="Q62" s="40"/>
      <c r="R62" s="40"/>
    </row>
    <row r="63" spans="1:18" x14ac:dyDescent="0.55000000000000004">
      <c r="A63" s="34" t="s">
        <v>122</v>
      </c>
      <c r="B63" s="47" t="s">
        <v>123</v>
      </c>
      <c r="C63" s="210">
        <v>10</v>
      </c>
      <c r="D63" s="210"/>
      <c r="E63" s="206"/>
      <c r="F63" s="40"/>
      <c r="G63" s="40"/>
      <c r="H63" s="40"/>
      <c r="I63" s="40"/>
      <c r="J63" s="40"/>
      <c r="K63" s="40"/>
      <c r="L63" s="40"/>
      <c r="M63" s="41"/>
      <c r="N63" s="40"/>
      <c r="O63" s="40"/>
      <c r="P63" s="40"/>
      <c r="Q63" s="40"/>
      <c r="R63" s="40"/>
    </row>
    <row r="64" spans="1:18" x14ac:dyDescent="0.55000000000000004">
      <c r="A64" s="34" t="s">
        <v>124</v>
      </c>
      <c r="B64" s="47" t="s">
        <v>125</v>
      </c>
      <c r="C64" s="210">
        <v>5</v>
      </c>
      <c r="D64" s="210"/>
      <c r="E64" s="206"/>
      <c r="F64" s="40"/>
      <c r="G64" s="40"/>
      <c r="H64" s="40"/>
      <c r="I64" s="40"/>
      <c r="J64" s="40"/>
      <c r="K64" s="40"/>
      <c r="L64" s="40"/>
      <c r="M64" s="41"/>
      <c r="N64" s="40"/>
      <c r="O64" s="40"/>
      <c r="P64" s="40"/>
      <c r="Q64" s="40"/>
      <c r="R64" s="40"/>
    </row>
    <row r="65" spans="1:18" x14ac:dyDescent="0.55000000000000004">
      <c r="A65" s="34" t="s">
        <v>126</v>
      </c>
      <c r="B65" s="33" t="s">
        <v>127</v>
      </c>
      <c r="C65" s="210">
        <v>5</v>
      </c>
      <c r="D65" s="210"/>
      <c r="E65" s="210"/>
      <c r="F65" s="40"/>
      <c r="G65" s="40"/>
      <c r="H65" s="40"/>
      <c r="I65" s="40"/>
      <c r="J65" s="40"/>
      <c r="K65" s="40"/>
      <c r="L65" s="40"/>
      <c r="M65" s="41"/>
      <c r="N65" s="40"/>
      <c r="O65" s="40"/>
      <c r="P65" s="40"/>
      <c r="Q65" s="40"/>
      <c r="R65" s="40"/>
    </row>
    <row r="66" spans="1:18" x14ac:dyDescent="0.55000000000000004">
      <c r="A66" s="34" t="s">
        <v>128</v>
      </c>
      <c r="B66" s="33" t="s">
        <v>129</v>
      </c>
      <c r="C66" s="210">
        <v>10</v>
      </c>
      <c r="D66" s="210"/>
      <c r="E66" s="210"/>
      <c r="F66" s="40"/>
      <c r="G66" s="40"/>
      <c r="H66" s="40"/>
      <c r="I66" s="40"/>
      <c r="J66" s="40"/>
      <c r="K66" s="40"/>
      <c r="L66" s="40"/>
      <c r="M66" s="41"/>
      <c r="N66" s="40"/>
      <c r="O66" s="40"/>
      <c r="P66" s="40"/>
      <c r="Q66" s="40"/>
      <c r="R66" s="40"/>
    </row>
    <row r="67" spans="1:18" x14ac:dyDescent="0.55000000000000004">
      <c r="A67" s="34" t="s">
        <v>130</v>
      </c>
      <c r="B67" s="33" t="s">
        <v>131</v>
      </c>
      <c r="C67" s="210">
        <v>5</v>
      </c>
      <c r="D67" s="210"/>
      <c r="E67" s="210"/>
      <c r="F67" s="40"/>
      <c r="G67" s="40"/>
      <c r="H67" s="40"/>
      <c r="I67" s="40"/>
      <c r="J67" s="40"/>
      <c r="K67" s="40"/>
      <c r="L67" s="40"/>
      <c r="M67" s="41"/>
      <c r="N67" s="40"/>
      <c r="O67" s="40"/>
      <c r="P67" s="40"/>
      <c r="Q67" s="40"/>
      <c r="R67" s="40"/>
    </row>
    <row r="68" spans="1:18" x14ac:dyDescent="0.55000000000000004">
      <c r="A68" s="34" t="s">
        <v>132</v>
      </c>
      <c r="B68" s="33" t="s">
        <v>133</v>
      </c>
      <c r="C68" s="210">
        <v>5</v>
      </c>
      <c r="D68" s="210"/>
      <c r="E68" s="210"/>
      <c r="F68" s="40"/>
      <c r="G68" s="40"/>
      <c r="H68" s="40"/>
      <c r="I68" s="40"/>
      <c r="J68" s="40"/>
      <c r="K68" s="40"/>
      <c r="L68" s="40"/>
      <c r="M68" s="41"/>
      <c r="N68" s="40"/>
      <c r="O68" s="40"/>
      <c r="P68" s="40"/>
      <c r="Q68" s="40"/>
      <c r="R68" s="40"/>
    </row>
    <row r="69" spans="1:18" x14ac:dyDescent="0.55000000000000004">
      <c r="A69" s="34" t="s">
        <v>134</v>
      </c>
      <c r="B69" s="33" t="s">
        <v>135</v>
      </c>
      <c r="C69" s="210">
        <v>5</v>
      </c>
      <c r="D69" s="210"/>
      <c r="E69" s="210"/>
      <c r="F69" s="23"/>
      <c r="G69" s="23"/>
      <c r="H69" s="23"/>
      <c r="I69" s="23"/>
      <c r="J69" s="23"/>
      <c r="K69" s="23"/>
      <c r="L69" s="23"/>
      <c r="M69" s="39"/>
      <c r="N69" s="23"/>
      <c r="O69" s="23"/>
      <c r="P69" s="23"/>
      <c r="Q69" s="23"/>
      <c r="R69" s="23"/>
    </row>
    <row r="70" spans="1:18" x14ac:dyDescent="0.55000000000000004">
      <c r="A70" s="34" t="s">
        <v>136</v>
      </c>
      <c r="B70" s="33" t="s">
        <v>137</v>
      </c>
      <c r="C70" s="210">
        <v>5</v>
      </c>
      <c r="D70" s="210"/>
      <c r="E70" s="210"/>
      <c r="F70" s="40"/>
      <c r="G70" s="40"/>
      <c r="H70" s="40"/>
      <c r="I70" s="40"/>
      <c r="J70" s="40"/>
      <c r="K70" s="40"/>
      <c r="L70" s="40"/>
      <c r="M70" s="41"/>
      <c r="N70" s="40"/>
      <c r="O70" s="40"/>
      <c r="P70" s="40"/>
      <c r="Q70" s="40"/>
      <c r="R70" s="40"/>
    </row>
    <row r="71" spans="1:18" x14ac:dyDescent="0.55000000000000004">
      <c r="A71" s="23">
        <v>4.2</v>
      </c>
      <c r="B71" s="24" t="s">
        <v>138</v>
      </c>
      <c r="C71" s="25">
        <f>SUM(C72:C79)</f>
        <v>58</v>
      </c>
      <c r="D71" s="25"/>
      <c r="E71" s="25"/>
      <c r="F71" s="40"/>
      <c r="G71" s="40"/>
      <c r="H71" s="40"/>
      <c r="I71" s="40"/>
      <c r="J71" s="40"/>
      <c r="K71" s="40"/>
      <c r="L71" s="40"/>
      <c r="M71" s="41"/>
      <c r="N71" s="40"/>
      <c r="O71" s="40"/>
      <c r="P71" s="40"/>
      <c r="Q71" s="40"/>
      <c r="R71" s="40"/>
    </row>
    <row r="72" spans="1:18" x14ac:dyDescent="0.55000000000000004">
      <c r="A72" s="34" t="s">
        <v>139</v>
      </c>
      <c r="B72" s="47" t="s">
        <v>140</v>
      </c>
      <c r="C72" s="210">
        <v>5</v>
      </c>
      <c r="D72" s="210"/>
      <c r="E72" s="206"/>
      <c r="F72" s="40"/>
      <c r="G72" s="40"/>
      <c r="H72" s="40"/>
      <c r="I72" s="40"/>
      <c r="J72" s="40"/>
      <c r="K72" s="40"/>
      <c r="L72" s="40"/>
      <c r="M72" s="41"/>
      <c r="N72" s="40"/>
      <c r="O72" s="40"/>
      <c r="P72" s="40"/>
      <c r="Q72" s="40"/>
      <c r="R72" s="40"/>
    </row>
    <row r="73" spans="1:18" x14ac:dyDescent="0.55000000000000004">
      <c r="A73" s="34" t="s">
        <v>141</v>
      </c>
      <c r="B73" s="47" t="s">
        <v>1467</v>
      </c>
      <c r="C73" s="210">
        <v>1</v>
      </c>
      <c r="D73" s="210"/>
      <c r="E73" s="206"/>
      <c r="F73" s="40"/>
      <c r="G73" s="40"/>
      <c r="H73" s="40"/>
      <c r="I73" s="40"/>
      <c r="J73" s="40"/>
      <c r="K73" s="40"/>
      <c r="L73" s="40"/>
      <c r="M73" s="41"/>
      <c r="N73" s="40"/>
      <c r="O73" s="40"/>
      <c r="P73" s="40"/>
      <c r="Q73" s="40"/>
      <c r="R73" s="40"/>
    </row>
    <row r="74" spans="1:18" x14ac:dyDescent="0.55000000000000004">
      <c r="A74" s="34" t="s">
        <v>142</v>
      </c>
      <c r="B74" s="47" t="s">
        <v>143</v>
      </c>
      <c r="C74" s="210">
        <v>5</v>
      </c>
      <c r="D74" s="210"/>
      <c r="E74" s="206"/>
      <c r="F74" s="40"/>
      <c r="G74" s="40"/>
      <c r="H74" s="40"/>
      <c r="I74" s="40"/>
      <c r="J74" s="40"/>
      <c r="K74" s="40"/>
      <c r="L74" s="40"/>
      <c r="M74" s="41"/>
      <c r="N74" s="40"/>
      <c r="O74" s="40"/>
      <c r="P74" s="40"/>
      <c r="Q74" s="40"/>
      <c r="R74" s="40"/>
    </row>
    <row r="75" spans="1:18" ht="48" x14ac:dyDescent="0.55000000000000004">
      <c r="A75" s="34" t="s">
        <v>144</v>
      </c>
      <c r="B75" s="47" t="s">
        <v>145</v>
      </c>
      <c r="C75" s="210">
        <v>15</v>
      </c>
      <c r="D75" s="210"/>
      <c r="E75" s="206"/>
      <c r="F75" s="40"/>
      <c r="G75" s="40"/>
      <c r="H75" s="40"/>
      <c r="I75" s="40"/>
      <c r="J75" s="40"/>
      <c r="K75" s="40"/>
      <c r="L75" s="40"/>
      <c r="M75" s="41"/>
      <c r="N75" s="40"/>
      <c r="O75" s="40"/>
      <c r="P75" s="40"/>
      <c r="Q75" s="40"/>
      <c r="R75" s="40"/>
    </row>
    <row r="76" spans="1:18" x14ac:dyDescent="0.55000000000000004">
      <c r="A76" s="34" t="s">
        <v>146</v>
      </c>
      <c r="B76" s="47" t="s">
        <v>147</v>
      </c>
      <c r="C76" s="210">
        <v>20</v>
      </c>
      <c r="D76" s="210"/>
      <c r="E76" s="206"/>
      <c r="F76" s="40"/>
      <c r="G76" s="40"/>
      <c r="H76" s="40"/>
      <c r="I76" s="40"/>
      <c r="J76" s="40"/>
      <c r="K76" s="40"/>
      <c r="L76" s="40"/>
      <c r="M76" s="41"/>
      <c r="N76" s="40"/>
      <c r="O76" s="40"/>
      <c r="P76" s="40"/>
      <c r="Q76" s="40"/>
      <c r="R76" s="40"/>
    </row>
    <row r="77" spans="1:18" x14ac:dyDescent="0.55000000000000004">
      <c r="A77" s="34" t="s">
        <v>148</v>
      </c>
      <c r="B77" s="47" t="s">
        <v>149</v>
      </c>
      <c r="C77" s="210">
        <v>5</v>
      </c>
      <c r="D77" s="210"/>
      <c r="E77" s="206"/>
      <c r="F77" s="40"/>
      <c r="G77" s="40"/>
      <c r="H77" s="40"/>
      <c r="I77" s="40"/>
      <c r="J77" s="40"/>
      <c r="K77" s="40"/>
      <c r="L77" s="40"/>
      <c r="M77" s="41"/>
      <c r="N77" s="40"/>
      <c r="O77" s="40"/>
      <c r="P77" s="40"/>
      <c r="Q77" s="40"/>
      <c r="R77" s="40"/>
    </row>
    <row r="78" spans="1:18" x14ac:dyDescent="0.55000000000000004">
      <c r="A78" s="34" t="s">
        <v>150</v>
      </c>
      <c r="B78" s="47" t="s">
        <v>135</v>
      </c>
      <c r="C78" s="210">
        <v>5</v>
      </c>
      <c r="D78" s="210"/>
      <c r="E78" s="206"/>
      <c r="F78" s="23"/>
      <c r="G78" s="23"/>
      <c r="H78" s="23"/>
      <c r="I78" s="23"/>
      <c r="J78" s="23"/>
      <c r="K78" s="23"/>
      <c r="L78" s="23"/>
      <c r="M78" s="39"/>
      <c r="N78" s="23"/>
      <c r="O78" s="23"/>
      <c r="P78" s="23"/>
      <c r="Q78" s="23"/>
      <c r="R78" s="23"/>
    </row>
    <row r="79" spans="1:18" x14ac:dyDescent="0.55000000000000004">
      <c r="A79" s="34" t="s">
        <v>151</v>
      </c>
      <c r="B79" s="47" t="s">
        <v>152</v>
      </c>
      <c r="C79" s="210">
        <v>2</v>
      </c>
      <c r="D79" s="210"/>
      <c r="E79" s="206"/>
      <c r="F79" s="40"/>
      <c r="G79" s="40"/>
      <c r="H79" s="40"/>
      <c r="I79" s="40"/>
      <c r="J79" s="40"/>
      <c r="K79" s="40"/>
      <c r="L79" s="40"/>
      <c r="M79" s="41"/>
      <c r="N79" s="40"/>
      <c r="O79" s="40"/>
      <c r="P79" s="40"/>
      <c r="Q79" s="40"/>
      <c r="R79" s="40"/>
    </row>
    <row r="80" spans="1:18" x14ac:dyDescent="0.55000000000000004">
      <c r="A80" s="23">
        <v>4.3</v>
      </c>
      <c r="B80" s="24" t="s">
        <v>153</v>
      </c>
      <c r="C80" s="25">
        <f>SUM(C81:C87)</f>
        <v>34</v>
      </c>
      <c r="D80" s="25"/>
      <c r="E80" s="25"/>
      <c r="F80" s="40"/>
      <c r="G80" s="40"/>
      <c r="H80" s="40"/>
      <c r="I80" s="40"/>
      <c r="J80" s="40"/>
      <c r="K80" s="40"/>
      <c r="L80" s="40"/>
      <c r="M80" s="41"/>
      <c r="N80" s="40"/>
      <c r="O80" s="40"/>
      <c r="P80" s="40"/>
      <c r="Q80" s="40"/>
      <c r="R80" s="40"/>
    </row>
    <row r="81" spans="1:18" x14ac:dyDescent="0.55000000000000004">
      <c r="A81" s="34" t="s">
        <v>154</v>
      </c>
      <c r="B81" s="47" t="s">
        <v>140</v>
      </c>
      <c r="C81" s="210">
        <v>5</v>
      </c>
      <c r="D81" s="210"/>
      <c r="E81" s="206"/>
      <c r="F81" s="40"/>
      <c r="G81" s="40"/>
      <c r="H81" s="40"/>
      <c r="I81" s="40"/>
      <c r="J81" s="40"/>
      <c r="K81" s="40"/>
      <c r="L81" s="40"/>
      <c r="M81" s="41"/>
      <c r="N81" s="40"/>
      <c r="O81" s="40"/>
      <c r="P81" s="40"/>
      <c r="Q81" s="40"/>
      <c r="R81" s="40"/>
    </row>
    <row r="82" spans="1:18" x14ac:dyDescent="0.55000000000000004">
      <c r="A82" s="34" t="s">
        <v>155</v>
      </c>
      <c r="B82" s="47" t="s">
        <v>156</v>
      </c>
      <c r="C82" s="210">
        <v>2</v>
      </c>
      <c r="D82" s="210"/>
      <c r="E82" s="206"/>
      <c r="F82" s="40"/>
      <c r="G82" s="40"/>
      <c r="H82" s="40"/>
      <c r="I82" s="40"/>
      <c r="J82" s="40"/>
      <c r="K82" s="40"/>
      <c r="L82" s="40"/>
      <c r="M82" s="41"/>
      <c r="N82" s="40"/>
      <c r="O82" s="40"/>
      <c r="P82" s="40"/>
      <c r="Q82" s="40"/>
      <c r="R82" s="40"/>
    </row>
    <row r="83" spans="1:18" x14ac:dyDescent="0.55000000000000004">
      <c r="A83" s="34" t="s">
        <v>157</v>
      </c>
      <c r="B83" s="47" t="s">
        <v>143</v>
      </c>
      <c r="C83" s="210">
        <v>5</v>
      </c>
      <c r="D83" s="210"/>
      <c r="E83" s="206"/>
      <c r="F83" s="40"/>
      <c r="G83" s="40"/>
      <c r="H83" s="40"/>
      <c r="I83" s="40"/>
      <c r="J83" s="40"/>
      <c r="K83" s="40"/>
      <c r="L83" s="40"/>
      <c r="M83" s="41"/>
      <c r="N83" s="40"/>
      <c r="O83" s="40"/>
      <c r="P83" s="40"/>
      <c r="Q83" s="40"/>
      <c r="R83" s="40"/>
    </row>
    <row r="84" spans="1:18" x14ac:dyDescent="0.55000000000000004">
      <c r="A84" s="34" t="s">
        <v>158</v>
      </c>
      <c r="B84" s="47" t="s">
        <v>131</v>
      </c>
      <c r="C84" s="210">
        <v>10</v>
      </c>
      <c r="D84" s="210"/>
      <c r="E84" s="206"/>
      <c r="F84" s="40"/>
      <c r="G84" s="40"/>
      <c r="H84" s="40"/>
      <c r="I84" s="40"/>
      <c r="J84" s="40"/>
      <c r="K84" s="40"/>
      <c r="L84" s="40"/>
      <c r="M84" s="41"/>
      <c r="N84" s="40"/>
      <c r="O84" s="40"/>
      <c r="P84" s="40"/>
      <c r="Q84" s="40"/>
      <c r="R84" s="40"/>
    </row>
    <row r="85" spans="1:18" x14ac:dyDescent="0.55000000000000004">
      <c r="A85" s="34" t="s">
        <v>159</v>
      </c>
      <c r="B85" s="47" t="s">
        <v>149</v>
      </c>
      <c r="C85" s="210">
        <v>5</v>
      </c>
      <c r="D85" s="210"/>
      <c r="E85" s="206"/>
      <c r="F85" s="40"/>
      <c r="G85" s="40"/>
      <c r="H85" s="40"/>
      <c r="I85" s="40"/>
      <c r="J85" s="40"/>
      <c r="K85" s="40"/>
      <c r="L85" s="40"/>
      <c r="M85" s="41"/>
      <c r="N85" s="40"/>
      <c r="O85" s="40"/>
      <c r="P85" s="40"/>
      <c r="Q85" s="40"/>
      <c r="R85" s="40"/>
    </row>
    <row r="86" spans="1:18" x14ac:dyDescent="0.55000000000000004">
      <c r="A86" s="34" t="s">
        <v>160</v>
      </c>
      <c r="B86" s="47" t="s">
        <v>135</v>
      </c>
      <c r="C86" s="210">
        <v>5</v>
      </c>
      <c r="D86" s="210"/>
      <c r="E86" s="206"/>
      <c r="F86" s="23"/>
      <c r="G86" s="23"/>
      <c r="H86" s="23"/>
      <c r="I86" s="23"/>
      <c r="J86" s="23"/>
      <c r="K86" s="23"/>
      <c r="L86" s="23"/>
      <c r="M86" s="39"/>
      <c r="N86" s="23"/>
      <c r="O86" s="23"/>
      <c r="P86" s="23"/>
      <c r="Q86" s="23"/>
      <c r="R86" s="23"/>
    </row>
    <row r="87" spans="1:18" x14ac:dyDescent="0.55000000000000004">
      <c r="A87" s="34" t="s">
        <v>161</v>
      </c>
      <c r="B87" s="47" t="s">
        <v>152</v>
      </c>
      <c r="C87" s="210">
        <v>2</v>
      </c>
      <c r="D87" s="210"/>
      <c r="E87" s="206"/>
      <c r="F87" s="40"/>
      <c r="G87" s="40"/>
      <c r="H87" s="40"/>
      <c r="I87" s="40"/>
      <c r="J87" s="40"/>
      <c r="K87" s="40"/>
      <c r="L87" s="40"/>
      <c r="M87" s="41"/>
      <c r="N87" s="40"/>
      <c r="O87" s="40"/>
      <c r="P87" s="40"/>
      <c r="Q87" s="40"/>
      <c r="R87" s="40"/>
    </row>
    <row r="88" spans="1:18" x14ac:dyDescent="0.55000000000000004">
      <c r="A88" s="23">
        <v>4.4000000000000004</v>
      </c>
      <c r="B88" s="24" t="s">
        <v>162</v>
      </c>
      <c r="C88" s="25">
        <f>SUM(C89:C95)</f>
        <v>39</v>
      </c>
      <c r="D88" s="25"/>
      <c r="E88" s="25"/>
      <c r="F88" s="40"/>
      <c r="G88" s="40"/>
      <c r="H88" s="40"/>
      <c r="I88" s="40"/>
      <c r="J88" s="40"/>
      <c r="K88" s="40"/>
      <c r="L88" s="40"/>
      <c r="M88" s="41"/>
      <c r="N88" s="40"/>
      <c r="O88" s="40"/>
      <c r="P88" s="40"/>
      <c r="Q88" s="40"/>
      <c r="R88" s="40"/>
    </row>
    <row r="89" spans="1:18" x14ac:dyDescent="0.55000000000000004">
      <c r="A89" s="34" t="s">
        <v>163</v>
      </c>
      <c r="B89" s="47" t="s">
        <v>140</v>
      </c>
      <c r="C89" s="210">
        <v>5</v>
      </c>
      <c r="D89" s="210"/>
      <c r="E89" s="206"/>
      <c r="F89" s="40"/>
      <c r="G89" s="40"/>
      <c r="H89" s="40"/>
      <c r="I89" s="40"/>
      <c r="J89" s="40"/>
      <c r="K89" s="40"/>
      <c r="L89" s="40"/>
      <c r="M89" s="41"/>
      <c r="N89" s="40"/>
      <c r="O89" s="40"/>
      <c r="P89" s="40"/>
      <c r="Q89" s="40"/>
      <c r="R89" s="40"/>
    </row>
    <row r="90" spans="1:18" x14ac:dyDescent="0.55000000000000004">
      <c r="A90" s="34" t="s">
        <v>164</v>
      </c>
      <c r="B90" s="47" t="s">
        <v>165</v>
      </c>
      <c r="C90" s="210">
        <v>2</v>
      </c>
      <c r="D90" s="210"/>
      <c r="E90" s="206"/>
      <c r="F90" s="40"/>
      <c r="G90" s="40"/>
      <c r="H90" s="40"/>
      <c r="I90" s="40"/>
      <c r="J90" s="40"/>
      <c r="K90" s="40"/>
      <c r="L90" s="40"/>
      <c r="M90" s="41"/>
      <c r="N90" s="40"/>
      <c r="O90" s="40"/>
      <c r="P90" s="40"/>
      <c r="Q90" s="40"/>
      <c r="R90" s="40"/>
    </row>
    <row r="91" spans="1:18" x14ac:dyDescent="0.55000000000000004">
      <c r="A91" s="34" t="s">
        <v>166</v>
      </c>
      <c r="B91" s="47" t="s">
        <v>1468</v>
      </c>
      <c r="C91" s="210">
        <v>10</v>
      </c>
      <c r="D91" s="210"/>
      <c r="E91" s="206"/>
      <c r="F91" s="40"/>
      <c r="G91" s="40"/>
      <c r="H91" s="40"/>
      <c r="I91" s="40"/>
      <c r="J91" s="40"/>
      <c r="K91" s="40"/>
      <c r="L91" s="40"/>
      <c r="M91" s="41"/>
      <c r="N91" s="40"/>
      <c r="O91" s="40"/>
      <c r="P91" s="40"/>
      <c r="Q91" s="40"/>
      <c r="R91" s="40"/>
    </row>
    <row r="92" spans="1:18" x14ac:dyDescent="0.55000000000000004">
      <c r="A92" s="34" t="s">
        <v>167</v>
      </c>
      <c r="B92" s="47" t="s">
        <v>168</v>
      </c>
      <c r="C92" s="210">
        <v>10</v>
      </c>
      <c r="D92" s="210"/>
      <c r="E92" s="206"/>
      <c r="F92" s="40"/>
      <c r="G92" s="40"/>
      <c r="H92" s="40"/>
      <c r="I92" s="40"/>
      <c r="J92" s="40"/>
      <c r="K92" s="40"/>
      <c r="L92" s="40"/>
      <c r="M92" s="41"/>
      <c r="N92" s="40"/>
      <c r="O92" s="40"/>
      <c r="P92" s="40"/>
      <c r="Q92" s="40"/>
      <c r="R92" s="40"/>
    </row>
    <row r="93" spans="1:18" x14ac:dyDescent="0.55000000000000004">
      <c r="A93" s="34" t="s">
        <v>169</v>
      </c>
      <c r="B93" s="47" t="s">
        <v>133</v>
      </c>
      <c r="C93" s="210">
        <v>5</v>
      </c>
      <c r="D93" s="210"/>
      <c r="E93" s="206"/>
      <c r="F93" s="40"/>
      <c r="G93" s="40"/>
      <c r="H93" s="40"/>
      <c r="I93" s="40"/>
      <c r="J93" s="40"/>
      <c r="K93" s="40"/>
      <c r="L93" s="40"/>
      <c r="M93" s="41"/>
      <c r="N93" s="40"/>
      <c r="O93" s="40"/>
      <c r="P93" s="40"/>
      <c r="Q93" s="40"/>
      <c r="R93" s="40"/>
    </row>
    <row r="94" spans="1:18" x14ac:dyDescent="0.55000000000000004">
      <c r="A94" s="34" t="s">
        <v>170</v>
      </c>
      <c r="B94" s="47" t="s">
        <v>135</v>
      </c>
      <c r="C94" s="210">
        <v>5</v>
      </c>
      <c r="D94" s="210"/>
      <c r="E94" s="206"/>
      <c r="F94" s="48"/>
      <c r="G94" s="48"/>
      <c r="H94" s="48"/>
      <c r="I94" s="48"/>
      <c r="J94" s="48"/>
      <c r="K94" s="48"/>
      <c r="L94" s="48"/>
      <c r="M94" s="49"/>
      <c r="N94" s="48"/>
      <c r="O94" s="48"/>
      <c r="P94" s="48"/>
      <c r="Q94" s="48"/>
      <c r="R94" s="48"/>
    </row>
    <row r="95" spans="1:18" x14ac:dyDescent="0.55000000000000004">
      <c r="A95" s="34" t="s">
        <v>171</v>
      </c>
      <c r="B95" s="47" t="s">
        <v>152</v>
      </c>
      <c r="C95" s="210">
        <v>2</v>
      </c>
      <c r="D95" s="210"/>
      <c r="E95" s="206"/>
      <c r="F95" s="40"/>
      <c r="G95" s="40"/>
      <c r="H95" s="40"/>
      <c r="I95" s="40"/>
      <c r="J95" s="40"/>
      <c r="K95" s="40"/>
      <c r="L95" s="40"/>
      <c r="M95" s="41"/>
      <c r="N95" s="40"/>
      <c r="O95" s="40"/>
      <c r="P95" s="40"/>
      <c r="Q95" s="40"/>
      <c r="R95" s="40"/>
    </row>
    <row r="96" spans="1:18" x14ac:dyDescent="0.55000000000000004">
      <c r="A96" s="23">
        <v>4.5</v>
      </c>
      <c r="B96" s="24" t="s">
        <v>172</v>
      </c>
      <c r="C96" s="25">
        <f>SUM(C97:C101)</f>
        <v>40</v>
      </c>
      <c r="D96" s="25"/>
      <c r="E96" s="25"/>
      <c r="F96" s="40"/>
      <c r="G96" s="40"/>
      <c r="H96" s="40"/>
      <c r="I96" s="40"/>
      <c r="J96" s="40"/>
      <c r="K96" s="40"/>
      <c r="L96" s="40"/>
      <c r="M96" s="41"/>
      <c r="N96" s="40"/>
      <c r="O96" s="40"/>
      <c r="P96" s="40"/>
      <c r="Q96" s="40"/>
      <c r="R96" s="40"/>
    </row>
    <row r="97" spans="1:18" x14ac:dyDescent="0.55000000000000004">
      <c r="A97" s="34" t="s">
        <v>173</v>
      </c>
      <c r="B97" s="47" t="s">
        <v>174</v>
      </c>
      <c r="C97" s="210">
        <v>10</v>
      </c>
      <c r="D97" s="210"/>
      <c r="E97" s="206"/>
      <c r="F97" s="40"/>
      <c r="G97" s="40"/>
      <c r="H97" s="40"/>
      <c r="I97" s="40"/>
      <c r="J97" s="40"/>
      <c r="K97" s="40"/>
      <c r="L97" s="40"/>
      <c r="M97" s="41"/>
      <c r="N97" s="40"/>
      <c r="O97" s="40"/>
      <c r="P97" s="40"/>
      <c r="Q97" s="40"/>
      <c r="R97" s="40"/>
    </row>
    <row r="98" spans="1:18" x14ac:dyDescent="0.55000000000000004">
      <c r="A98" s="34" t="s">
        <v>175</v>
      </c>
      <c r="B98" s="47" t="s">
        <v>176</v>
      </c>
      <c r="C98" s="210">
        <v>5</v>
      </c>
      <c r="D98" s="210"/>
      <c r="E98" s="206"/>
      <c r="F98" s="40"/>
      <c r="G98" s="40"/>
      <c r="H98" s="40"/>
      <c r="I98" s="40"/>
      <c r="J98" s="40"/>
      <c r="K98" s="40"/>
      <c r="L98" s="40"/>
      <c r="M98" s="41"/>
      <c r="N98" s="40"/>
      <c r="O98" s="40"/>
      <c r="P98" s="40"/>
      <c r="Q98" s="40"/>
      <c r="R98" s="40"/>
    </row>
    <row r="99" spans="1:18" x14ac:dyDescent="0.55000000000000004">
      <c r="A99" s="34" t="s">
        <v>177</v>
      </c>
      <c r="B99" s="47" t="s">
        <v>178</v>
      </c>
      <c r="C99" s="210">
        <v>20</v>
      </c>
      <c r="D99" s="210"/>
      <c r="E99" s="206"/>
      <c r="F99" s="40"/>
      <c r="G99" s="40"/>
      <c r="H99" s="40"/>
      <c r="I99" s="40"/>
      <c r="J99" s="40"/>
      <c r="K99" s="40"/>
      <c r="L99" s="40"/>
      <c r="M99" s="41"/>
      <c r="N99" s="40"/>
      <c r="O99" s="40"/>
      <c r="P99" s="40"/>
      <c r="Q99" s="40"/>
      <c r="R99" s="40"/>
    </row>
    <row r="100" spans="1:18" x14ac:dyDescent="0.55000000000000004">
      <c r="A100" s="34" t="s">
        <v>179</v>
      </c>
      <c r="B100" s="47" t="s">
        <v>180</v>
      </c>
      <c r="C100" s="210">
        <v>3</v>
      </c>
      <c r="D100" s="210"/>
      <c r="E100" s="206"/>
      <c r="F100" s="23"/>
      <c r="G100" s="23"/>
      <c r="H100" s="23"/>
      <c r="I100" s="23"/>
      <c r="J100" s="23"/>
      <c r="K100" s="23"/>
      <c r="L100" s="23"/>
      <c r="M100" s="39"/>
      <c r="N100" s="23"/>
      <c r="O100" s="23"/>
      <c r="P100" s="23"/>
      <c r="Q100" s="23"/>
      <c r="R100" s="23"/>
    </row>
    <row r="101" spans="1:18" x14ac:dyDescent="0.55000000000000004">
      <c r="A101" s="34" t="s">
        <v>181</v>
      </c>
      <c r="B101" s="47" t="s">
        <v>119</v>
      </c>
      <c r="C101" s="210">
        <v>2</v>
      </c>
      <c r="D101" s="210"/>
      <c r="E101" s="206"/>
      <c r="F101" s="40"/>
      <c r="G101" s="40"/>
      <c r="H101" s="40"/>
      <c r="I101" s="40"/>
      <c r="J101" s="40"/>
      <c r="K101" s="40"/>
      <c r="L101" s="40"/>
      <c r="M101" s="41"/>
      <c r="N101" s="40"/>
      <c r="O101" s="40"/>
      <c r="P101" s="40"/>
      <c r="Q101" s="40"/>
      <c r="R101" s="40"/>
    </row>
    <row r="102" spans="1:18" x14ac:dyDescent="0.55000000000000004">
      <c r="A102" s="23">
        <v>4.5999999999999996</v>
      </c>
      <c r="B102" s="24" t="s">
        <v>1469</v>
      </c>
      <c r="C102" s="25"/>
      <c r="D102" s="25"/>
      <c r="E102" s="25"/>
      <c r="F102" s="40"/>
      <c r="G102" s="40"/>
      <c r="H102" s="40"/>
      <c r="I102" s="40"/>
      <c r="J102" s="40"/>
      <c r="K102" s="40"/>
      <c r="L102" s="40"/>
      <c r="M102" s="41"/>
      <c r="N102" s="40"/>
      <c r="O102" s="40"/>
      <c r="P102" s="40"/>
      <c r="Q102" s="40"/>
      <c r="R102" s="40"/>
    </row>
    <row r="103" spans="1:18" x14ac:dyDescent="0.55000000000000004">
      <c r="A103" s="34" t="s">
        <v>182</v>
      </c>
      <c r="B103" s="47" t="s">
        <v>140</v>
      </c>
      <c r="C103" s="210"/>
      <c r="D103" s="210"/>
      <c r="E103" s="206"/>
      <c r="F103" s="40"/>
      <c r="G103" s="40"/>
      <c r="H103" s="40"/>
      <c r="I103" s="40"/>
      <c r="J103" s="40"/>
      <c r="K103" s="40"/>
      <c r="L103" s="40"/>
      <c r="M103" s="41"/>
      <c r="N103" s="40"/>
      <c r="O103" s="40"/>
      <c r="P103" s="40"/>
      <c r="Q103" s="40"/>
      <c r="R103" s="40"/>
    </row>
    <row r="104" spans="1:18" x14ac:dyDescent="0.55000000000000004">
      <c r="A104" s="34" t="s">
        <v>183</v>
      </c>
      <c r="B104" s="47" t="s">
        <v>184</v>
      </c>
      <c r="C104" s="210"/>
      <c r="D104" s="210"/>
      <c r="E104" s="206"/>
      <c r="F104" s="40"/>
      <c r="G104" s="40"/>
      <c r="H104" s="40"/>
      <c r="I104" s="40"/>
      <c r="J104" s="40"/>
      <c r="K104" s="40"/>
      <c r="L104" s="40"/>
      <c r="M104" s="41"/>
      <c r="N104" s="40"/>
      <c r="O104" s="40"/>
      <c r="P104" s="40"/>
      <c r="Q104" s="40"/>
      <c r="R104" s="40"/>
    </row>
    <row r="105" spans="1:18" x14ac:dyDescent="0.55000000000000004">
      <c r="A105" s="34" t="s">
        <v>185</v>
      </c>
      <c r="B105" s="47" t="s">
        <v>186</v>
      </c>
      <c r="C105" s="210"/>
      <c r="D105" s="210"/>
      <c r="E105" s="206"/>
      <c r="F105" s="40"/>
      <c r="G105" s="40"/>
      <c r="H105" s="40"/>
      <c r="I105" s="40"/>
      <c r="J105" s="40"/>
      <c r="K105" s="40"/>
      <c r="L105" s="40"/>
      <c r="M105" s="41"/>
      <c r="N105" s="40"/>
      <c r="O105" s="40"/>
      <c r="P105" s="40"/>
      <c r="Q105" s="40"/>
      <c r="R105" s="40"/>
    </row>
    <row r="106" spans="1:18" x14ac:dyDescent="0.55000000000000004">
      <c r="A106" s="34" t="s">
        <v>187</v>
      </c>
      <c r="B106" s="50" t="s">
        <v>188</v>
      </c>
      <c r="C106" s="210"/>
      <c r="D106" s="210"/>
      <c r="E106" s="206"/>
      <c r="F106" s="40"/>
      <c r="G106" s="40"/>
      <c r="H106" s="40"/>
      <c r="I106" s="40"/>
      <c r="J106" s="40"/>
      <c r="K106" s="40"/>
      <c r="L106" s="40"/>
      <c r="M106" s="41"/>
      <c r="N106" s="40"/>
      <c r="O106" s="40"/>
      <c r="P106" s="40"/>
      <c r="Q106" s="40"/>
      <c r="R106" s="40"/>
    </row>
    <row r="107" spans="1:18" x14ac:dyDescent="0.55000000000000004">
      <c r="A107" s="34" t="s">
        <v>189</v>
      </c>
      <c r="B107" s="47" t="s">
        <v>149</v>
      </c>
      <c r="C107" s="210"/>
      <c r="D107" s="210"/>
      <c r="E107" s="206"/>
      <c r="F107" s="40"/>
      <c r="G107" s="40"/>
      <c r="H107" s="40"/>
      <c r="I107" s="40"/>
      <c r="J107" s="40"/>
      <c r="K107" s="40"/>
      <c r="L107" s="40"/>
      <c r="M107" s="41"/>
      <c r="N107" s="40"/>
      <c r="O107" s="40"/>
      <c r="P107" s="40"/>
      <c r="Q107" s="40"/>
      <c r="R107" s="40"/>
    </row>
    <row r="108" spans="1:18" x14ac:dyDescent="0.55000000000000004">
      <c r="A108" s="34" t="s">
        <v>190</v>
      </c>
      <c r="B108" s="47" t="s">
        <v>135</v>
      </c>
      <c r="C108" s="210"/>
      <c r="D108" s="210"/>
      <c r="E108" s="206"/>
      <c r="F108" s="40"/>
      <c r="G108" s="40"/>
      <c r="H108" s="40"/>
      <c r="I108" s="40"/>
      <c r="J108" s="40"/>
      <c r="K108" s="40"/>
      <c r="L108" s="40"/>
      <c r="M108" s="41"/>
      <c r="N108" s="40"/>
      <c r="O108" s="40"/>
      <c r="P108" s="40"/>
      <c r="Q108" s="40"/>
      <c r="R108" s="40"/>
    </row>
    <row r="109" spans="1:18" x14ac:dyDescent="0.55000000000000004">
      <c r="A109" s="34" t="s">
        <v>191</v>
      </c>
      <c r="B109" s="47" t="s">
        <v>152</v>
      </c>
      <c r="C109" s="210"/>
      <c r="D109" s="210"/>
      <c r="E109" s="206"/>
      <c r="F109" s="23"/>
      <c r="G109" s="23"/>
      <c r="H109" s="23"/>
      <c r="I109" s="23"/>
      <c r="J109" s="23"/>
      <c r="K109" s="23"/>
      <c r="L109" s="23"/>
      <c r="M109" s="39"/>
      <c r="N109" s="23"/>
      <c r="O109" s="23"/>
      <c r="P109" s="23"/>
      <c r="Q109" s="23"/>
      <c r="R109" s="23"/>
    </row>
    <row r="110" spans="1:18" x14ac:dyDescent="0.55000000000000004">
      <c r="A110" s="34" t="s">
        <v>192</v>
      </c>
      <c r="B110" s="47" t="s">
        <v>119</v>
      </c>
      <c r="C110" s="210"/>
      <c r="D110" s="210"/>
      <c r="E110" s="206"/>
      <c r="F110" s="40"/>
      <c r="G110" s="40"/>
      <c r="H110" s="40"/>
      <c r="I110" s="40"/>
      <c r="J110" s="40"/>
      <c r="K110" s="40"/>
      <c r="L110" s="40"/>
      <c r="M110" s="41"/>
      <c r="N110" s="40"/>
      <c r="O110" s="40"/>
      <c r="P110" s="40"/>
      <c r="Q110" s="40"/>
      <c r="R110" s="40"/>
    </row>
    <row r="111" spans="1:18" x14ac:dyDescent="0.55000000000000004">
      <c r="A111" s="23">
        <v>4.7</v>
      </c>
      <c r="B111" s="24" t="s">
        <v>1470</v>
      </c>
      <c r="C111" s="25"/>
      <c r="D111" s="25"/>
      <c r="E111" s="25"/>
      <c r="F111" s="40"/>
      <c r="G111" s="40"/>
      <c r="H111" s="40"/>
      <c r="I111" s="40"/>
      <c r="J111" s="40"/>
      <c r="K111" s="40"/>
      <c r="L111" s="40"/>
      <c r="M111" s="41"/>
      <c r="N111" s="40"/>
      <c r="O111" s="40"/>
      <c r="P111" s="40"/>
      <c r="Q111" s="40"/>
      <c r="R111" s="40"/>
    </row>
    <row r="112" spans="1:18" x14ac:dyDescent="0.55000000000000004">
      <c r="A112" s="34" t="s">
        <v>193</v>
      </c>
      <c r="B112" s="47" t="s">
        <v>140</v>
      </c>
      <c r="C112" s="210"/>
      <c r="D112" s="210"/>
      <c r="E112" s="206"/>
      <c r="F112" s="40"/>
      <c r="G112" s="40"/>
      <c r="H112" s="40"/>
      <c r="I112" s="40"/>
      <c r="J112" s="40"/>
      <c r="K112" s="40"/>
      <c r="L112" s="40"/>
      <c r="M112" s="41"/>
      <c r="N112" s="40"/>
      <c r="O112" s="40"/>
      <c r="P112" s="40"/>
      <c r="Q112" s="40"/>
      <c r="R112" s="40"/>
    </row>
    <row r="113" spans="1:18" x14ac:dyDescent="0.55000000000000004">
      <c r="A113" s="34" t="s">
        <v>194</v>
      </c>
      <c r="B113" s="47" t="s">
        <v>195</v>
      </c>
      <c r="C113" s="210"/>
      <c r="D113" s="210"/>
      <c r="E113" s="206"/>
      <c r="F113" s="40"/>
      <c r="G113" s="40"/>
      <c r="H113" s="40"/>
      <c r="I113" s="40"/>
      <c r="J113" s="40"/>
      <c r="K113" s="40"/>
      <c r="L113" s="40"/>
      <c r="M113" s="41"/>
      <c r="N113" s="40"/>
      <c r="O113" s="40"/>
      <c r="P113" s="40"/>
      <c r="Q113" s="40"/>
      <c r="R113" s="40"/>
    </row>
    <row r="114" spans="1:18" x14ac:dyDescent="0.55000000000000004">
      <c r="A114" s="34" t="s">
        <v>196</v>
      </c>
      <c r="B114" s="47" t="s">
        <v>197</v>
      </c>
      <c r="C114" s="210"/>
      <c r="D114" s="210"/>
      <c r="E114" s="206"/>
      <c r="F114" s="40"/>
      <c r="G114" s="40"/>
      <c r="H114" s="40"/>
      <c r="I114" s="40"/>
      <c r="J114" s="40"/>
      <c r="K114" s="40"/>
      <c r="L114" s="40"/>
      <c r="M114" s="41"/>
      <c r="N114" s="40"/>
      <c r="O114" s="40"/>
      <c r="P114" s="40"/>
      <c r="Q114" s="40"/>
      <c r="R114" s="40"/>
    </row>
    <row r="115" spans="1:18" x14ac:dyDescent="0.55000000000000004">
      <c r="A115" s="34" t="s">
        <v>198</v>
      </c>
      <c r="B115" s="47" t="s">
        <v>199</v>
      </c>
      <c r="C115" s="210"/>
      <c r="D115" s="210"/>
      <c r="E115" s="206"/>
      <c r="F115" s="40"/>
      <c r="G115" s="40"/>
      <c r="H115" s="40"/>
      <c r="I115" s="40"/>
      <c r="J115" s="40"/>
      <c r="K115" s="40"/>
      <c r="L115" s="40"/>
      <c r="M115" s="41"/>
      <c r="N115" s="40"/>
      <c r="O115" s="40"/>
      <c r="P115" s="40"/>
      <c r="Q115" s="40"/>
      <c r="R115" s="40"/>
    </row>
    <row r="116" spans="1:18" x14ac:dyDescent="0.55000000000000004">
      <c r="A116" s="34" t="s">
        <v>200</v>
      </c>
      <c r="B116" s="50" t="s">
        <v>201</v>
      </c>
      <c r="C116" s="210"/>
      <c r="D116" s="210"/>
      <c r="E116" s="206"/>
      <c r="F116" s="40"/>
      <c r="G116" s="40"/>
      <c r="H116" s="40"/>
      <c r="I116" s="40"/>
      <c r="J116" s="40"/>
      <c r="K116" s="40"/>
      <c r="L116" s="40"/>
      <c r="M116" s="41"/>
      <c r="N116" s="40"/>
      <c r="O116" s="40"/>
      <c r="P116" s="40"/>
      <c r="Q116" s="40"/>
      <c r="R116" s="40"/>
    </row>
    <row r="117" spans="1:18" x14ac:dyDescent="0.55000000000000004">
      <c r="A117" s="34" t="s">
        <v>202</v>
      </c>
      <c r="B117" s="47" t="s">
        <v>133</v>
      </c>
      <c r="C117" s="210"/>
      <c r="D117" s="210"/>
      <c r="E117" s="206"/>
      <c r="F117" s="40"/>
      <c r="G117" s="40"/>
      <c r="H117" s="40"/>
      <c r="I117" s="40"/>
      <c r="J117" s="40"/>
      <c r="K117" s="40"/>
      <c r="L117" s="40"/>
      <c r="M117" s="41"/>
      <c r="N117" s="40"/>
      <c r="O117" s="40"/>
      <c r="P117" s="40"/>
      <c r="Q117" s="40"/>
      <c r="R117" s="40"/>
    </row>
    <row r="118" spans="1:18" x14ac:dyDescent="0.55000000000000004">
      <c r="A118" s="34" t="s">
        <v>203</v>
      </c>
      <c r="B118" s="47" t="s">
        <v>204</v>
      </c>
      <c r="C118" s="210"/>
      <c r="D118" s="210"/>
      <c r="E118" s="206"/>
      <c r="F118" s="40"/>
      <c r="G118" s="40"/>
      <c r="H118" s="40"/>
      <c r="I118" s="40"/>
      <c r="J118" s="40"/>
      <c r="K118" s="40"/>
      <c r="L118" s="40"/>
      <c r="M118" s="41"/>
      <c r="N118" s="40"/>
      <c r="O118" s="40"/>
      <c r="P118" s="40"/>
      <c r="Q118" s="40"/>
      <c r="R118" s="40"/>
    </row>
    <row r="119" spans="1:18" x14ac:dyDescent="0.55000000000000004">
      <c r="A119" s="34" t="s">
        <v>205</v>
      </c>
      <c r="B119" s="47" t="s">
        <v>152</v>
      </c>
      <c r="C119" s="210"/>
      <c r="D119" s="210"/>
      <c r="E119" s="206"/>
      <c r="F119" s="36"/>
      <c r="G119" s="36"/>
      <c r="H119" s="36"/>
      <c r="I119" s="17"/>
      <c r="J119" s="36"/>
      <c r="K119" s="36"/>
      <c r="L119" s="36"/>
      <c r="M119" s="17"/>
      <c r="N119" s="36"/>
      <c r="O119" s="36"/>
      <c r="P119" s="36"/>
      <c r="Q119" s="36"/>
      <c r="R119" s="36"/>
    </row>
    <row r="120" spans="1:18" x14ac:dyDescent="0.55000000000000004">
      <c r="A120" s="34" t="s">
        <v>206</v>
      </c>
      <c r="B120" s="47" t="s">
        <v>119</v>
      </c>
      <c r="C120" s="210"/>
      <c r="D120" s="210"/>
      <c r="E120" s="206"/>
      <c r="F120" s="23"/>
      <c r="G120" s="23"/>
      <c r="H120" s="23"/>
      <c r="I120" s="23"/>
      <c r="J120" s="23"/>
      <c r="K120" s="23"/>
      <c r="L120" s="23"/>
      <c r="M120" s="39"/>
      <c r="N120" s="39"/>
      <c r="O120" s="23"/>
      <c r="P120" s="23"/>
      <c r="Q120" s="23"/>
      <c r="R120" s="23"/>
    </row>
    <row r="121" spans="1:18" x14ac:dyDescent="0.55000000000000004">
      <c r="A121" s="23">
        <v>4.8</v>
      </c>
      <c r="B121" s="24" t="s">
        <v>207</v>
      </c>
      <c r="C121" s="25">
        <f>SUM(C122:C125)</f>
        <v>18</v>
      </c>
      <c r="D121" s="25"/>
      <c r="E121" s="25"/>
      <c r="F121" s="40"/>
      <c r="G121" s="40"/>
      <c r="H121" s="40"/>
      <c r="I121" s="40"/>
      <c r="J121" s="40"/>
      <c r="K121" s="40"/>
      <c r="L121" s="40"/>
      <c r="M121" s="41"/>
      <c r="N121" s="41"/>
      <c r="O121" s="40"/>
      <c r="P121" s="40"/>
      <c r="Q121" s="40"/>
      <c r="R121" s="40"/>
    </row>
    <row r="122" spans="1:18" x14ac:dyDescent="0.55000000000000004">
      <c r="A122" s="34" t="s">
        <v>208</v>
      </c>
      <c r="B122" s="33" t="s">
        <v>209</v>
      </c>
      <c r="C122" s="210">
        <v>5</v>
      </c>
      <c r="D122" s="210"/>
      <c r="E122" s="210"/>
      <c r="F122" s="51"/>
      <c r="G122" s="51"/>
      <c r="H122" s="51"/>
      <c r="I122" s="51"/>
      <c r="J122" s="51"/>
      <c r="K122" s="51"/>
      <c r="L122" s="51"/>
      <c r="M122" s="52"/>
      <c r="N122" s="52"/>
      <c r="O122" s="51"/>
      <c r="P122" s="51"/>
      <c r="Q122" s="51"/>
      <c r="R122" s="51"/>
    </row>
    <row r="123" spans="1:18" x14ac:dyDescent="0.55000000000000004">
      <c r="A123" s="34" t="s">
        <v>210</v>
      </c>
      <c r="B123" s="33" t="s">
        <v>211</v>
      </c>
      <c r="C123" s="210">
        <v>5</v>
      </c>
      <c r="D123" s="210"/>
      <c r="E123" s="210"/>
      <c r="F123" s="53"/>
      <c r="G123" s="53"/>
      <c r="H123" s="53"/>
      <c r="I123" s="53"/>
      <c r="J123" s="53"/>
      <c r="K123" s="53"/>
      <c r="L123" s="53"/>
      <c r="M123" s="54"/>
      <c r="N123" s="54"/>
      <c r="O123" s="53"/>
      <c r="P123" s="53"/>
      <c r="Q123" s="53"/>
      <c r="R123" s="53"/>
    </row>
    <row r="124" spans="1:18" x14ac:dyDescent="0.55000000000000004">
      <c r="A124" s="34" t="s">
        <v>212</v>
      </c>
      <c r="B124" s="33" t="s">
        <v>213</v>
      </c>
      <c r="C124" s="210">
        <v>5</v>
      </c>
      <c r="D124" s="210"/>
      <c r="E124" s="210"/>
      <c r="F124" s="53"/>
      <c r="G124" s="53"/>
      <c r="H124" s="53"/>
      <c r="I124" s="53"/>
      <c r="J124" s="53"/>
      <c r="K124" s="53"/>
      <c r="L124" s="53"/>
      <c r="M124" s="54"/>
      <c r="N124" s="54"/>
      <c r="O124" s="53"/>
      <c r="P124" s="53"/>
      <c r="Q124" s="53"/>
      <c r="R124" s="53"/>
    </row>
    <row r="125" spans="1:18" x14ac:dyDescent="0.55000000000000004">
      <c r="A125" s="34" t="s">
        <v>214</v>
      </c>
      <c r="B125" s="33" t="s">
        <v>215</v>
      </c>
      <c r="C125" s="210">
        <v>3</v>
      </c>
      <c r="D125" s="210"/>
      <c r="E125" s="210"/>
      <c r="F125" s="53"/>
      <c r="G125" s="53"/>
      <c r="H125" s="53"/>
      <c r="I125" s="53"/>
      <c r="J125" s="53"/>
      <c r="K125" s="53"/>
      <c r="L125" s="53"/>
      <c r="M125" s="54"/>
      <c r="N125" s="54"/>
      <c r="O125" s="53"/>
      <c r="P125" s="53"/>
      <c r="Q125" s="53"/>
      <c r="R125" s="53"/>
    </row>
    <row r="126" spans="1:18" x14ac:dyDescent="0.55000000000000004">
      <c r="A126" s="36">
        <v>5</v>
      </c>
      <c r="B126" s="37" t="s">
        <v>216</v>
      </c>
      <c r="C126" s="211">
        <f>SUM(C127)</f>
        <v>390</v>
      </c>
      <c r="D126" s="211"/>
      <c r="E126" s="211"/>
      <c r="F126" s="40"/>
      <c r="G126" s="40"/>
      <c r="H126" s="40"/>
      <c r="I126" s="40"/>
      <c r="J126" s="40"/>
      <c r="K126" s="40"/>
      <c r="L126" s="40"/>
      <c r="M126" s="41"/>
      <c r="N126" s="41"/>
      <c r="O126" s="40"/>
      <c r="P126" s="40"/>
      <c r="Q126" s="40"/>
      <c r="R126" s="40"/>
    </row>
    <row r="127" spans="1:18" ht="48" x14ac:dyDescent="0.55000000000000004">
      <c r="A127" s="23">
        <v>5.0999999999999996</v>
      </c>
      <c r="B127" s="24" t="s">
        <v>217</v>
      </c>
      <c r="C127" s="25">
        <f>SUM(C128,C133,C138)</f>
        <v>390</v>
      </c>
      <c r="D127" s="25"/>
      <c r="E127" s="25"/>
      <c r="F127" s="51"/>
      <c r="G127" s="51"/>
      <c r="H127" s="51"/>
      <c r="I127" s="51"/>
      <c r="J127" s="51"/>
      <c r="K127" s="51"/>
      <c r="L127" s="51"/>
      <c r="M127" s="52"/>
      <c r="N127" s="52"/>
      <c r="O127" s="51"/>
      <c r="P127" s="51"/>
      <c r="Q127" s="51"/>
      <c r="R127" s="51"/>
    </row>
    <row r="128" spans="1:18" x14ac:dyDescent="0.55000000000000004">
      <c r="A128" s="23" t="s">
        <v>218</v>
      </c>
      <c r="B128" s="24" t="s">
        <v>219</v>
      </c>
      <c r="C128" s="25">
        <f>SUM(C129:C132)</f>
        <v>130</v>
      </c>
      <c r="D128" s="25"/>
      <c r="E128" s="25"/>
      <c r="F128" s="53"/>
      <c r="G128" s="53"/>
      <c r="H128" s="53"/>
      <c r="I128" s="53"/>
      <c r="J128" s="53"/>
      <c r="K128" s="53"/>
      <c r="L128" s="53"/>
      <c r="M128" s="54"/>
      <c r="N128" s="54"/>
      <c r="O128" s="53"/>
      <c r="P128" s="53"/>
      <c r="Q128" s="53"/>
      <c r="R128" s="53"/>
    </row>
    <row r="129" spans="1:18" x14ac:dyDescent="0.55000000000000004">
      <c r="A129" s="34" t="s">
        <v>220</v>
      </c>
      <c r="B129" s="42" t="s">
        <v>221</v>
      </c>
      <c r="C129" s="210">
        <v>60</v>
      </c>
      <c r="D129" s="210"/>
      <c r="E129" s="206"/>
      <c r="F129" s="53"/>
      <c r="G129" s="53"/>
      <c r="H129" s="53"/>
      <c r="I129" s="53"/>
      <c r="J129" s="53"/>
      <c r="K129" s="53"/>
      <c r="L129" s="53"/>
      <c r="M129" s="54"/>
      <c r="N129" s="54"/>
      <c r="O129" s="53"/>
      <c r="P129" s="53"/>
      <c r="Q129" s="53"/>
      <c r="R129" s="53"/>
    </row>
    <row r="130" spans="1:18" x14ac:dyDescent="0.55000000000000004">
      <c r="A130" s="34" t="s">
        <v>222</v>
      </c>
      <c r="B130" s="42" t="s">
        <v>223</v>
      </c>
      <c r="C130" s="210">
        <v>30</v>
      </c>
      <c r="D130" s="210"/>
      <c r="E130" s="206"/>
      <c r="F130" s="53"/>
      <c r="G130" s="53"/>
      <c r="H130" s="53"/>
      <c r="I130" s="53"/>
      <c r="J130" s="53"/>
      <c r="K130" s="53"/>
      <c r="L130" s="53"/>
      <c r="M130" s="54"/>
      <c r="N130" s="54"/>
      <c r="O130" s="53"/>
      <c r="P130" s="53"/>
      <c r="Q130" s="53"/>
      <c r="R130" s="53"/>
    </row>
    <row r="131" spans="1:18" x14ac:dyDescent="0.55000000000000004">
      <c r="A131" s="34" t="s">
        <v>224</v>
      </c>
      <c r="B131" s="42" t="s">
        <v>225</v>
      </c>
      <c r="C131" s="210">
        <v>30</v>
      </c>
      <c r="D131" s="210"/>
      <c r="E131" s="206"/>
      <c r="F131" s="40"/>
      <c r="G131" s="40"/>
      <c r="H131" s="40"/>
      <c r="I131" s="40"/>
      <c r="J131" s="40"/>
      <c r="K131" s="40"/>
      <c r="L131" s="40"/>
      <c r="M131" s="41"/>
      <c r="N131" s="41"/>
      <c r="O131" s="40"/>
      <c r="P131" s="40"/>
      <c r="Q131" s="40"/>
      <c r="R131" s="40"/>
    </row>
    <row r="132" spans="1:18" x14ac:dyDescent="0.55000000000000004">
      <c r="A132" s="34" t="s">
        <v>226</v>
      </c>
      <c r="B132" s="42" t="s">
        <v>227</v>
      </c>
      <c r="C132" s="210">
        <v>10</v>
      </c>
      <c r="D132" s="210"/>
      <c r="E132" s="206"/>
      <c r="F132" s="51"/>
      <c r="G132" s="51"/>
      <c r="H132" s="51"/>
      <c r="I132" s="51"/>
      <c r="J132" s="51"/>
      <c r="K132" s="51"/>
      <c r="L132" s="51"/>
      <c r="M132" s="52"/>
      <c r="N132" s="52"/>
      <c r="O132" s="51"/>
      <c r="P132" s="51"/>
      <c r="Q132" s="51"/>
      <c r="R132" s="51"/>
    </row>
    <row r="133" spans="1:18" x14ac:dyDescent="0.55000000000000004">
      <c r="A133" s="55" t="s">
        <v>228</v>
      </c>
      <c r="B133" s="56" t="s">
        <v>229</v>
      </c>
      <c r="C133" s="212">
        <f>SUM(C134:C137)</f>
        <v>130</v>
      </c>
      <c r="D133" s="212"/>
      <c r="E133" s="25"/>
      <c r="F133" s="53"/>
      <c r="G133" s="53"/>
      <c r="H133" s="53"/>
      <c r="I133" s="53"/>
      <c r="J133" s="53"/>
      <c r="K133" s="53"/>
      <c r="L133" s="53"/>
      <c r="M133" s="54"/>
      <c r="N133" s="54"/>
      <c r="O133" s="53"/>
      <c r="P133" s="53"/>
      <c r="Q133" s="53"/>
      <c r="R133" s="53"/>
    </row>
    <row r="134" spans="1:18" x14ac:dyDescent="0.55000000000000004">
      <c r="A134" s="34" t="s">
        <v>230</v>
      </c>
      <c r="B134" s="42" t="s">
        <v>231</v>
      </c>
      <c r="C134" s="210">
        <v>60</v>
      </c>
      <c r="D134" s="210"/>
      <c r="E134" s="206"/>
      <c r="F134" s="53"/>
      <c r="G134" s="53"/>
      <c r="H134" s="53"/>
      <c r="I134" s="53"/>
      <c r="J134" s="53"/>
      <c r="K134" s="53"/>
      <c r="L134" s="53"/>
      <c r="M134" s="54"/>
      <c r="N134" s="54"/>
      <c r="O134" s="53"/>
      <c r="P134" s="53"/>
      <c r="Q134" s="53"/>
      <c r="R134" s="53"/>
    </row>
    <row r="135" spans="1:18" x14ac:dyDescent="0.55000000000000004">
      <c r="A135" s="34" t="s">
        <v>232</v>
      </c>
      <c r="B135" s="42" t="s">
        <v>233</v>
      </c>
      <c r="C135" s="210">
        <v>30</v>
      </c>
      <c r="D135" s="210"/>
      <c r="E135" s="206"/>
      <c r="F135" s="53"/>
      <c r="G135" s="53"/>
      <c r="H135" s="53"/>
      <c r="I135" s="53"/>
      <c r="J135" s="53"/>
      <c r="K135" s="53"/>
      <c r="L135" s="53"/>
      <c r="M135" s="54"/>
      <c r="N135" s="54"/>
      <c r="O135" s="53"/>
      <c r="P135" s="53"/>
      <c r="Q135" s="53"/>
      <c r="R135" s="53"/>
    </row>
    <row r="136" spans="1:18" x14ac:dyDescent="0.55000000000000004">
      <c r="A136" s="34" t="s">
        <v>234</v>
      </c>
      <c r="B136" s="42" t="s">
        <v>235</v>
      </c>
      <c r="C136" s="210">
        <v>30</v>
      </c>
      <c r="D136" s="210"/>
      <c r="E136" s="206"/>
      <c r="F136" s="36"/>
      <c r="G136" s="57"/>
      <c r="H136" s="57"/>
      <c r="I136" s="57"/>
      <c r="J136" s="57"/>
      <c r="K136" s="57"/>
      <c r="L136" s="57"/>
      <c r="M136" s="57"/>
      <c r="N136" s="57"/>
      <c r="O136" s="57"/>
      <c r="P136" s="57"/>
      <c r="Q136" s="57"/>
      <c r="R136" s="57"/>
    </row>
    <row r="137" spans="1:18" x14ac:dyDescent="0.55000000000000004">
      <c r="A137" s="34" t="s">
        <v>236</v>
      </c>
      <c r="B137" s="42" t="s">
        <v>237</v>
      </c>
      <c r="C137" s="210">
        <v>10</v>
      </c>
      <c r="D137" s="210"/>
      <c r="E137" s="206"/>
      <c r="F137" s="23"/>
      <c r="G137" s="23"/>
      <c r="H137" s="23"/>
      <c r="I137" s="23"/>
      <c r="J137" s="39"/>
      <c r="K137" s="23"/>
      <c r="L137" s="23"/>
      <c r="M137" s="39"/>
      <c r="N137" s="39"/>
      <c r="O137" s="23"/>
      <c r="P137" s="23"/>
      <c r="Q137" s="23"/>
      <c r="R137" s="23"/>
    </row>
    <row r="138" spans="1:18" x14ac:dyDescent="0.55000000000000004">
      <c r="A138" s="55" t="s">
        <v>238</v>
      </c>
      <c r="B138" s="56" t="s">
        <v>239</v>
      </c>
      <c r="C138" s="212">
        <f>SUM(C139:C142)</f>
        <v>130</v>
      </c>
      <c r="D138" s="212"/>
      <c r="E138" s="25"/>
      <c r="F138" s="40"/>
      <c r="G138" s="40"/>
      <c r="H138" s="40"/>
      <c r="I138" s="40"/>
      <c r="J138" s="41"/>
      <c r="K138" s="40"/>
      <c r="L138" s="40"/>
      <c r="M138" s="41"/>
      <c r="N138" s="41"/>
      <c r="O138" s="40"/>
      <c r="P138" s="40"/>
      <c r="Q138" s="40"/>
      <c r="R138" s="40"/>
    </row>
    <row r="139" spans="1:18" x14ac:dyDescent="0.55000000000000004">
      <c r="A139" s="34" t="s">
        <v>240</v>
      </c>
      <c r="B139" s="42" t="s">
        <v>231</v>
      </c>
      <c r="C139" s="210">
        <v>60</v>
      </c>
      <c r="D139" s="210"/>
      <c r="E139" s="206"/>
      <c r="F139" s="40"/>
      <c r="G139" s="40"/>
      <c r="H139" s="40"/>
      <c r="I139" s="40"/>
      <c r="J139" s="41"/>
      <c r="K139" s="40"/>
      <c r="L139" s="40"/>
      <c r="M139" s="41"/>
      <c r="N139" s="41"/>
      <c r="O139" s="40"/>
      <c r="P139" s="40"/>
      <c r="Q139" s="40"/>
      <c r="R139" s="40"/>
    </row>
    <row r="140" spans="1:18" x14ac:dyDescent="0.55000000000000004">
      <c r="A140" s="34" t="s">
        <v>241</v>
      </c>
      <c r="B140" s="42" t="s">
        <v>223</v>
      </c>
      <c r="C140" s="210">
        <v>30</v>
      </c>
      <c r="D140" s="210"/>
      <c r="E140" s="206"/>
      <c r="F140" s="40"/>
      <c r="G140" s="40"/>
      <c r="H140" s="40"/>
      <c r="I140" s="40"/>
      <c r="J140" s="41"/>
      <c r="K140" s="40"/>
      <c r="L140" s="40"/>
      <c r="M140" s="41"/>
      <c r="N140" s="41"/>
      <c r="O140" s="40"/>
      <c r="P140" s="40"/>
      <c r="Q140" s="40"/>
      <c r="R140" s="40"/>
    </row>
    <row r="141" spans="1:18" x14ac:dyDescent="0.55000000000000004">
      <c r="A141" s="34" t="s">
        <v>242</v>
      </c>
      <c r="B141" s="42" t="s">
        <v>235</v>
      </c>
      <c r="C141" s="210">
        <v>30</v>
      </c>
      <c r="D141" s="210"/>
      <c r="E141" s="206"/>
      <c r="F141" s="40"/>
      <c r="G141" s="40"/>
      <c r="H141" s="40"/>
      <c r="I141" s="40"/>
      <c r="J141" s="41"/>
      <c r="K141" s="40"/>
      <c r="L141" s="40"/>
      <c r="M141" s="41"/>
      <c r="N141" s="41"/>
      <c r="O141" s="40"/>
      <c r="P141" s="40"/>
      <c r="Q141" s="40"/>
      <c r="R141" s="40"/>
    </row>
    <row r="142" spans="1:18" x14ac:dyDescent="0.55000000000000004">
      <c r="A142" s="34" t="s">
        <v>243</v>
      </c>
      <c r="B142" s="42" t="s">
        <v>237</v>
      </c>
      <c r="C142" s="210">
        <v>10</v>
      </c>
      <c r="D142" s="210"/>
      <c r="E142" s="206"/>
      <c r="F142" s="40"/>
      <c r="G142" s="40"/>
      <c r="H142" s="40"/>
      <c r="I142" s="40"/>
      <c r="J142" s="41"/>
      <c r="K142" s="40"/>
      <c r="L142" s="40"/>
      <c r="M142" s="41"/>
      <c r="N142" s="41"/>
      <c r="O142" s="40"/>
      <c r="P142" s="40"/>
      <c r="Q142" s="40"/>
      <c r="R142" s="40"/>
    </row>
    <row r="143" spans="1:18" x14ac:dyDescent="0.55000000000000004">
      <c r="A143" s="36">
        <v>6</v>
      </c>
      <c r="B143" s="37" t="s">
        <v>244</v>
      </c>
      <c r="C143" s="211">
        <f>SUM(C144,C154)</f>
        <v>360</v>
      </c>
      <c r="D143" s="211"/>
      <c r="E143" s="211"/>
      <c r="F143" s="40"/>
      <c r="G143" s="40"/>
      <c r="H143" s="40"/>
      <c r="I143" s="40"/>
      <c r="J143" s="41"/>
      <c r="K143" s="40"/>
      <c r="L143" s="40"/>
      <c r="M143" s="41"/>
      <c r="N143" s="41"/>
      <c r="O143" s="40"/>
      <c r="P143" s="40"/>
      <c r="Q143" s="40"/>
      <c r="R143" s="40"/>
    </row>
    <row r="144" spans="1:18" x14ac:dyDescent="0.55000000000000004">
      <c r="A144" s="23">
        <v>6.1</v>
      </c>
      <c r="B144" s="24" t="s">
        <v>245</v>
      </c>
      <c r="C144" s="25">
        <f>SUM(C145:C153)</f>
        <v>165</v>
      </c>
      <c r="D144" s="25"/>
      <c r="E144" s="25"/>
      <c r="F144" s="40"/>
      <c r="G144" s="40"/>
      <c r="H144" s="40"/>
      <c r="I144" s="40"/>
      <c r="J144" s="41"/>
      <c r="K144" s="40"/>
      <c r="L144" s="40"/>
      <c r="M144" s="41"/>
      <c r="N144" s="41"/>
      <c r="O144" s="40"/>
      <c r="P144" s="40"/>
      <c r="Q144" s="40"/>
      <c r="R144" s="40"/>
    </row>
    <row r="145" spans="1:19" x14ac:dyDescent="0.55000000000000004">
      <c r="A145" s="34" t="s">
        <v>246</v>
      </c>
      <c r="B145" s="42" t="s">
        <v>247</v>
      </c>
      <c r="C145" s="210">
        <v>60</v>
      </c>
      <c r="D145" s="210"/>
      <c r="E145" s="206"/>
      <c r="F145" s="40"/>
      <c r="G145" s="40"/>
      <c r="H145" s="40"/>
      <c r="I145" s="40"/>
      <c r="J145" s="41"/>
      <c r="K145" s="40"/>
      <c r="L145" s="40"/>
      <c r="M145" s="41"/>
      <c r="N145" s="41"/>
      <c r="O145" s="40"/>
      <c r="P145" s="40"/>
      <c r="Q145" s="40"/>
      <c r="R145" s="40"/>
    </row>
    <row r="146" spans="1:19" x14ac:dyDescent="0.55000000000000004">
      <c r="A146" s="34" t="s">
        <v>248</v>
      </c>
      <c r="B146" s="42" t="s">
        <v>249</v>
      </c>
      <c r="C146" s="210">
        <v>10</v>
      </c>
      <c r="D146" s="210"/>
      <c r="E146" s="206"/>
      <c r="F146" s="23"/>
      <c r="G146" s="23"/>
      <c r="H146" s="23"/>
      <c r="I146" s="23"/>
      <c r="J146" s="39"/>
      <c r="K146" s="23"/>
      <c r="L146" s="23"/>
      <c r="M146" s="39"/>
      <c r="N146" s="39"/>
      <c r="O146" s="23"/>
      <c r="P146" s="23"/>
      <c r="Q146" s="23"/>
      <c r="R146" s="23"/>
    </row>
    <row r="147" spans="1:19" x14ac:dyDescent="0.55000000000000004">
      <c r="A147" s="34" t="s">
        <v>250</v>
      </c>
      <c r="B147" s="42" t="s">
        <v>251</v>
      </c>
      <c r="C147" s="210">
        <v>30</v>
      </c>
      <c r="D147" s="210"/>
      <c r="E147" s="206"/>
      <c r="F147" s="40"/>
      <c r="G147" s="40"/>
      <c r="H147" s="40"/>
      <c r="I147" s="40"/>
      <c r="J147" s="41"/>
      <c r="K147" s="40"/>
      <c r="L147" s="40"/>
      <c r="M147" s="41"/>
      <c r="N147" s="41"/>
      <c r="O147" s="40"/>
      <c r="P147" s="40"/>
      <c r="Q147" s="40"/>
      <c r="R147" s="58"/>
    </row>
    <row r="148" spans="1:19" x14ac:dyDescent="0.55000000000000004">
      <c r="A148" s="34" t="s">
        <v>252</v>
      </c>
      <c r="B148" s="42" t="s">
        <v>253</v>
      </c>
      <c r="C148" s="210">
        <v>20</v>
      </c>
      <c r="D148" s="210"/>
      <c r="E148" s="206"/>
      <c r="F148" s="40"/>
      <c r="G148" s="40"/>
      <c r="H148" s="40"/>
      <c r="I148" s="40"/>
      <c r="J148" s="41"/>
      <c r="K148" s="40"/>
      <c r="L148" s="40"/>
      <c r="M148" s="41"/>
      <c r="N148" s="41"/>
      <c r="O148" s="40"/>
      <c r="P148" s="40"/>
      <c r="Q148" s="40"/>
      <c r="R148" s="58"/>
      <c r="S148" s="59"/>
    </row>
    <row r="149" spans="1:19" x14ac:dyDescent="0.55000000000000004">
      <c r="A149" s="34" t="s">
        <v>254</v>
      </c>
      <c r="B149" s="42" t="s">
        <v>255</v>
      </c>
      <c r="C149" s="210">
        <v>5</v>
      </c>
      <c r="D149" s="210"/>
      <c r="E149" s="206"/>
      <c r="F149" s="40"/>
      <c r="G149" s="40"/>
      <c r="H149" s="40"/>
      <c r="I149" s="40"/>
      <c r="J149" s="41"/>
      <c r="K149" s="40"/>
      <c r="L149" s="40"/>
      <c r="M149" s="41"/>
      <c r="N149" s="41"/>
      <c r="O149" s="40"/>
      <c r="P149" s="40"/>
      <c r="Q149" s="40"/>
      <c r="R149" s="58"/>
    </row>
    <row r="150" spans="1:19" ht="48" x14ac:dyDescent="0.55000000000000004">
      <c r="A150" s="34" t="s">
        <v>256</v>
      </c>
      <c r="B150" s="42" t="s">
        <v>257</v>
      </c>
      <c r="C150" s="210">
        <v>5</v>
      </c>
      <c r="D150" s="210"/>
      <c r="E150" s="206"/>
      <c r="F150" s="40"/>
      <c r="G150" s="40"/>
      <c r="H150" s="40"/>
      <c r="I150" s="40"/>
      <c r="J150" s="41"/>
      <c r="K150" s="40"/>
      <c r="L150" s="40"/>
      <c r="M150" s="41"/>
      <c r="N150" s="41"/>
      <c r="O150" s="40"/>
      <c r="P150" s="40"/>
      <c r="Q150" s="40"/>
      <c r="R150" s="58"/>
      <c r="S150" s="59"/>
    </row>
    <row r="151" spans="1:19" x14ac:dyDescent="0.55000000000000004">
      <c r="A151" s="34" t="s">
        <v>258</v>
      </c>
      <c r="B151" s="42" t="s">
        <v>259</v>
      </c>
      <c r="C151" s="210">
        <v>5</v>
      </c>
      <c r="D151" s="210"/>
      <c r="E151" s="206"/>
      <c r="F151" s="40"/>
      <c r="G151" s="40"/>
      <c r="H151" s="40"/>
      <c r="I151" s="40"/>
      <c r="J151" s="41"/>
      <c r="K151" s="40"/>
      <c r="L151" s="40"/>
      <c r="M151" s="41"/>
      <c r="N151" s="41"/>
      <c r="O151" s="40"/>
      <c r="P151" s="40"/>
      <c r="Q151" s="40"/>
      <c r="R151" s="58"/>
      <c r="S151" s="59"/>
    </row>
    <row r="152" spans="1:19" x14ac:dyDescent="0.55000000000000004">
      <c r="A152" s="34" t="s">
        <v>260</v>
      </c>
      <c r="B152" s="42" t="s">
        <v>261</v>
      </c>
      <c r="C152" s="210">
        <v>20</v>
      </c>
      <c r="D152" s="210"/>
      <c r="E152" s="206"/>
      <c r="F152" s="40"/>
      <c r="G152" s="40"/>
      <c r="H152" s="40"/>
      <c r="I152" s="40"/>
      <c r="J152" s="41"/>
      <c r="K152" s="40"/>
      <c r="L152" s="40"/>
      <c r="M152" s="41"/>
      <c r="N152" s="41"/>
      <c r="O152" s="40"/>
      <c r="P152" s="40"/>
      <c r="Q152" s="40"/>
      <c r="R152" s="58"/>
      <c r="S152" s="59"/>
    </row>
    <row r="153" spans="1:19" x14ac:dyDescent="0.55000000000000004">
      <c r="A153" s="34" t="s">
        <v>262</v>
      </c>
      <c r="B153" s="190" t="s">
        <v>263</v>
      </c>
      <c r="C153" s="210">
        <v>10</v>
      </c>
      <c r="D153" s="210"/>
      <c r="E153" s="206"/>
      <c r="F153" s="40"/>
      <c r="G153" s="40"/>
      <c r="H153" s="40"/>
      <c r="I153" s="40"/>
      <c r="J153" s="41"/>
      <c r="K153" s="40"/>
      <c r="L153" s="40"/>
      <c r="M153" s="41"/>
      <c r="N153" s="41"/>
      <c r="O153" s="40"/>
      <c r="P153" s="40"/>
      <c r="Q153" s="40"/>
      <c r="R153" s="58"/>
      <c r="S153" s="59"/>
    </row>
    <row r="154" spans="1:19" x14ac:dyDescent="0.55000000000000004">
      <c r="A154" s="23">
        <v>6.2</v>
      </c>
      <c r="B154" s="24" t="s">
        <v>264</v>
      </c>
      <c r="C154" s="25">
        <f>SUM(C155:C166)</f>
        <v>195</v>
      </c>
      <c r="D154" s="25"/>
      <c r="E154" s="25"/>
      <c r="F154" s="40"/>
      <c r="G154" s="40"/>
      <c r="H154" s="40"/>
      <c r="I154" s="40"/>
      <c r="J154" s="41"/>
      <c r="K154" s="40"/>
      <c r="L154" s="40"/>
      <c r="M154" s="41"/>
      <c r="N154" s="41"/>
      <c r="O154" s="40"/>
      <c r="P154" s="40"/>
      <c r="Q154" s="40"/>
      <c r="R154" s="58"/>
    </row>
    <row r="155" spans="1:19" ht="48" x14ac:dyDescent="0.55000000000000004">
      <c r="A155" s="34" t="s">
        <v>265</v>
      </c>
      <c r="B155" s="42" t="s">
        <v>266</v>
      </c>
      <c r="C155" s="210">
        <v>30</v>
      </c>
      <c r="D155" s="210"/>
      <c r="E155" s="206"/>
      <c r="F155" s="40"/>
      <c r="G155" s="40"/>
      <c r="H155" s="40"/>
      <c r="I155" s="40"/>
      <c r="J155" s="41"/>
      <c r="K155" s="40"/>
      <c r="L155" s="40"/>
      <c r="M155" s="41"/>
      <c r="N155" s="41"/>
      <c r="O155" s="40"/>
      <c r="P155" s="40"/>
      <c r="Q155" s="40"/>
      <c r="R155" s="58"/>
      <c r="S155" s="59"/>
    </row>
    <row r="156" spans="1:19" x14ac:dyDescent="0.55000000000000004">
      <c r="A156" s="34" t="s">
        <v>267</v>
      </c>
      <c r="B156" s="42" t="s">
        <v>268</v>
      </c>
      <c r="C156" s="210">
        <v>20</v>
      </c>
      <c r="D156" s="210"/>
      <c r="E156" s="206"/>
      <c r="F156" s="40"/>
      <c r="G156" s="40"/>
      <c r="H156" s="40"/>
      <c r="I156" s="40"/>
      <c r="J156" s="41"/>
      <c r="K156" s="40"/>
      <c r="L156" s="40"/>
      <c r="M156" s="41"/>
      <c r="N156" s="41"/>
      <c r="O156" s="40"/>
      <c r="P156" s="40"/>
      <c r="Q156" s="40"/>
      <c r="R156" s="58"/>
      <c r="S156" s="59"/>
    </row>
    <row r="157" spans="1:19" x14ac:dyDescent="0.55000000000000004">
      <c r="A157" s="34" t="s">
        <v>269</v>
      </c>
      <c r="B157" s="42" t="s">
        <v>270</v>
      </c>
      <c r="C157" s="210">
        <v>10</v>
      </c>
      <c r="D157" s="210"/>
      <c r="E157" s="206"/>
      <c r="F157" s="40"/>
      <c r="G157" s="40"/>
      <c r="H157" s="40"/>
      <c r="I157" s="40"/>
      <c r="J157" s="41"/>
      <c r="K157" s="40"/>
      <c r="L157" s="40"/>
      <c r="M157" s="41"/>
      <c r="N157" s="41"/>
      <c r="O157" s="40"/>
      <c r="P157" s="40"/>
      <c r="Q157" s="40"/>
      <c r="R157" s="58"/>
    </row>
    <row r="158" spans="1:19" x14ac:dyDescent="0.55000000000000004">
      <c r="A158" s="34" t="s">
        <v>271</v>
      </c>
      <c r="B158" s="42" t="s">
        <v>247</v>
      </c>
      <c r="C158" s="210">
        <v>60</v>
      </c>
      <c r="D158" s="210"/>
      <c r="E158" s="206"/>
      <c r="F158" s="45"/>
      <c r="G158" s="45"/>
      <c r="H158" s="45"/>
      <c r="I158" s="46"/>
      <c r="J158" s="45"/>
      <c r="K158" s="45"/>
      <c r="L158" s="45"/>
      <c r="M158" s="45"/>
      <c r="N158" s="45"/>
      <c r="O158" s="57"/>
      <c r="P158" s="45"/>
      <c r="Q158" s="45"/>
      <c r="R158" s="45"/>
    </row>
    <row r="159" spans="1:19" x14ac:dyDescent="0.55000000000000004">
      <c r="A159" s="34" t="s">
        <v>272</v>
      </c>
      <c r="B159" s="42" t="s">
        <v>253</v>
      </c>
      <c r="C159" s="210">
        <v>20</v>
      </c>
      <c r="D159" s="210"/>
      <c r="E159" s="206"/>
      <c r="F159" s="23"/>
      <c r="G159" s="23"/>
      <c r="H159" s="23"/>
      <c r="I159" s="23"/>
      <c r="J159" s="39"/>
      <c r="K159" s="23"/>
      <c r="L159" s="23"/>
      <c r="M159" s="39"/>
      <c r="N159" s="39"/>
      <c r="O159" s="23"/>
      <c r="P159" s="23"/>
      <c r="Q159" s="23"/>
      <c r="R159" s="23"/>
    </row>
    <row r="160" spans="1:19" x14ac:dyDescent="0.55000000000000004">
      <c r="A160" s="34" t="s">
        <v>273</v>
      </c>
      <c r="B160" s="42" t="s">
        <v>255</v>
      </c>
      <c r="C160" s="210">
        <v>5</v>
      </c>
      <c r="D160" s="210"/>
      <c r="E160" s="206"/>
      <c r="F160" s="40"/>
      <c r="G160" s="40"/>
      <c r="H160" s="40"/>
      <c r="I160" s="40"/>
      <c r="J160" s="41"/>
      <c r="K160" s="40"/>
      <c r="L160" s="40"/>
      <c r="M160" s="41"/>
      <c r="N160" s="41"/>
      <c r="O160" s="40"/>
      <c r="P160" s="40"/>
      <c r="Q160" s="40"/>
      <c r="R160" s="40"/>
    </row>
    <row r="161" spans="1:18" ht="48" x14ac:dyDescent="0.55000000000000004">
      <c r="A161" s="34" t="s">
        <v>274</v>
      </c>
      <c r="B161" s="42" t="s">
        <v>257</v>
      </c>
      <c r="C161" s="210">
        <v>5</v>
      </c>
      <c r="D161" s="210"/>
      <c r="E161" s="206"/>
      <c r="F161" s="40"/>
      <c r="G161" s="40"/>
      <c r="H161" s="40"/>
      <c r="I161" s="40"/>
      <c r="J161" s="41"/>
      <c r="K161" s="40"/>
      <c r="L161" s="40"/>
      <c r="M161" s="41"/>
      <c r="N161" s="41"/>
      <c r="O161" s="40"/>
      <c r="P161" s="40"/>
      <c r="Q161" s="40"/>
      <c r="R161" s="40"/>
    </row>
    <row r="162" spans="1:18" x14ac:dyDescent="0.55000000000000004">
      <c r="A162" s="34" t="s">
        <v>275</v>
      </c>
      <c r="B162" s="33" t="s">
        <v>276</v>
      </c>
      <c r="C162" s="210">
        <v>5</v>
      </c>
      <c r="D162" s="210"/>
      <c r="E162" s="206"/>
      <c r="F162" s="40"/>
      <c r="G162" s="40"/>
      <c r="H162" s="40"/>
      <c r="I162" s="40"/>
      <c r="J162" s="41"/>
      <c r="K162" s="40"/>
      <c r="L162" s="40"/>
      <c r="M162" s="41"/>
      <c r="N162" s="41"/>
      <c r="O162" s="40"/>
      <c r="P162" s="40"/>
      <c r="Q162" s="40"/>
      <c r="R162" s="40"/>
    </row>
    <row r="163" spans="1:18" ht="48" x14ac:dyDescent="0.55000000000000004">
      <c r="A163" s="34" t="s">
        <v>277</v>
      </c>
      <c r="B163" s="33" t="s">
        <v>278</v>
      </c>
      <c r="C163" s="210">
        <v>5</v>
      </c>
      <c r="D163" s="210"/>
      <c r="E163" s="206"/>
      <c r="F163" s="40"/>
      <c r="G163" s="40"/>
      <c r="H163" s="40"/>
      <c r="I163" s="40"/>
      <c r="J163" s="41"/>
      <c r="K163" s="40"/>
      <c r="L163" s="40"/>
      <c r="M163" s="41"/>
      <c r="N163" s="41"/>
      <c r="O163" s="40"/>
      <c r="P163" s="40"/>
      <c r="Q163" s="40"/>
      <c r="R163" s="40"/>
    </row>
    <row r="164" spans="1:18" ht="48" x14ac:dyDescent="0.55000000000000004">
      <c r="A164" s="34" t="s">
        <v>279</v>
      </c>
      <c r="B164" s="33" t="s">
        <v>280</v>
      </c>
      <c r="C164" s="210">
        <v>10</v>
      </c>
      <c r="D164" s="210"/>
      <c r="E164" s="206"/>
      <c r="F164" s="40"/>
      <c r="G164" s="40"/>
      <c r="H164" s="40"/>
      <c r="I164" s="40"/>
      <c r="J164" s="41"/>
      <c r="K164" s="40"/>
      <c r="L164" s="40"/>
      <c r="M164" s="41"/>
      <c r="N164" s="41"/>
      <c r="O164" s="40"/>
      <c r="P164" s="40"/>
      <c r="Q164" s="40"/>
      <c r="R164" s="40"/>
    </row>
    <row r="165" spans="1:18" x14ac:dyDescent="0.55000000000000004">
      <c r="A165" s="34" t="s">
        <v>281</v>
      </c>
      <c r="B165" s="33" t="s">
        <v>282</v>
      </c>
      <c r="C165" s="210">
        <v>20</v>
      </c>
      <c r="D165" s="210"/>
      <c r="E165" s="206"/>
      <c r="F165" s="40"/>
      <c r="G165" s="40"/>
      <c r="H165" s="40"/>
      <c r="I165" s="40"/>
      <c r="J165" s="41"/>
      <c r="K165" s="40"/>
      <c r="L165" s="40"/>
      <c r="M165" s="41"/>
      <c r="N165" s="41"/>
      <c r="O165" s="40"/>
      <c r="P165" s="40"/>
      <c r="Q165" s="40"/>
      <c r="R165" s="40"/>
    </row>
    <row r="166" spans="1:18" x14ac:dyDescent="0.55000000000000004">
      <c r="A166" s="34" t="s">
        <v>283</v>
      </c>
      <c r="B166" s="33" t="s">
        <v>284</v>
      </c>
      <c r="C166" s="210">
        <v>5</v>
      </c>
      <c r="D166" s="210"/>
      <c r="E166" s="206"/>
      <c r="F166" s="40"/>
      <c r="G166" s="40"/>
      <c r="H166" s="40"/>
      <c r="I166" s="40"/>
      <c r="J166" s="41"/>
      <c r="K166" s="40"/>
      <c r="L166" s="40"/>
      <c r="M166" s="41"/>
      <c r="N166" s="41"/>
      <c r="O166" s="40"/>
      <c r="P166" s="40"/>
      <c r="Q166" s="40"/>
      <c r="R166" s="40"/>
    </row>
    <row r="167" spans="1:18" x14ac:dyDescent="0.55000000000000004">
      <c r="A167" s="36">
        <v>7</v>
      </c>
      <c r="B167" s="37" t="s">
        <v>285</v>
      </c>
      <c r="C167" s="211">
        <f>SUM(C168,C185,C195)</f>
        <v>490</v>
      </c>
      <c r="D167" s="211"/>
      <c r="E167" s="211"/>
      <c r="F167" s="40"/>
      <c r="G167" s="40"/>
      <c r="H167" s="40"/>
      <c r="I167" s="40"/>
      <c r="J167" s="41"/>
      <c r="K167" s="40"/>
      <c r="L167" s="40"/>
      <c r="M167" s="41"/>
      <c r="N167" s="41"/>
      <c r="O167" s="40"/>
      <c r="P167" s="40"/>
      <c r="Q167" s="40"/>
      <c r="R167" s="40"/>
    </row>
    <row r="168" spans="1:18" x14ac:dyDescent="0.55000000000000004">
      <c r="A168" s="23">
        <v>7.1</v>
      </c>
      <c r="B168" s="24" t="s">
        <v>286</v>
      </c>
      <c r="C168" s="25">
        <f>SUM(C169:C184)</f>
        <v>333</v>
      </c>
      <c r="D168" s="25"/>
      <c r="E168" s="25"/>
      <c r="F168" s="40"/>
      <c r="G168" s="40"/>
      <c r="H168" s="40"/>
      <c r="I168" s="40"/>
      <c r="J168" s="41"/>
      <c r="K168" s="40"/>
      <c r="L168" s="40"/>
      <c r="M168" s="41"/>
      <c r="N168" s="41"/>
      <c r="O168" s="40"/>
      <c r="P168" s="40"/>
      <c r="Q168" s="40"/>
      <c r="R168" s="40"/>
    </row>
    <row r="169" spans="1:18" ht="120" x14ac:dyDescent="0.55000000000000004">
      <c r="A169" s="34" t="s">
        <v>287</v>
      </c>
      <c r="B169" s="33" t="s">
        <v>288</v>
      </c>
      <c r="C169" s="210">
        <v>5</v>
      </c>
      <c r="D169" s="210"/>
      <c r="E169" s="206"/>
      <c r="F169" s="40"/>
      <c r="G169" s="40"/>
      <c r="H169" s="40"/>
      <c r="I169" s="40"/>
      <c r="J169" s="41"/>
      <c r="K169" s="40"/>
      <c r="L169" s="40"/>
      <c r="M169" s="41"/>
      <c r="N169" s="41"/>
      <c r="O169" s="40"/>
      <c r="P169" s="40"/>
      <c r="Q169" s="40"/>
      <c r="R169" s="40"/>
    </row>
    <row r="170" spans="1:18" ht="48" x14ac:dyDescent="0.55000000000000004">
      <c r="A170" s="34" t="s">
        <v>289</v>
      </c>
      <c r="B170" s="33" t="s">
        <v>290</v>
      </c>
      <c r="C170" s="210">
        <v>10</v>
      </c>
      <c r="D170" s="210"/>
      <c r="E170" s="206"/>
      <c r="F170" s="40"/>
      <c r="G170" s="40"/>
      <c r="H170" s="40"/>
      <c r="I170" s="40"/>
      <c r="J170" s="41"/>
      <c r="K170" s="40"/>
      <c r="L170" s="40"/>
      <c r="M170" s="41"/>
      <c r="N170" s="41"/>
      <c r="O170" s="40"/>
      <c r="P170" s="40"/>
      <c r="Q170" s="40"/>
      <c r="R170" s="40"/>
    </row>
    <row r="171" spans="1:18" x14ac:dyDescent="0.55000000000000004">
      <c r="A171" s="34" t="s">
        <v>291</v>
      </c>
      <c r="B171" s="33" t="s">
        <v>292</v>
      </c>
      <c r="C171" s="210">
        <v>15</v>
      </c>
      <c r="D171" s="210"/>
      <c r="E171" s="206"/>
      <c r="F171" s="40"/>
      <c r="G171" s="40"/>
      <c r="H171" s="40"/>
      <c r="I171" s="40"/>
      <c r="J171" s="41"/>
      <c r="K171" s="40"/>
      <c r="L171" s="40"/>
      <c r="M171" s="41"/>
      <c r="N171" s="41"/>
      <c r="O171" s="40"/>
      <c r="P171" s="40"/>
      <c r="Q171" s="40"/>
      <c r="R171" s="40"/>
    </row>
    <row r="172" spans="1:18" x14ac:dyDescent="0.55000000000000004">
      <c r="A172" s="34" t="s">
        <v>293</v>
      </c>
      <c r="B172" s="33" t="s">
        <v>294</v>
      </c>
      <c r="C172" s="210">
        <v>10</v>
      </c>
      <c r="D172" s="210"/>
      <c r="E172" s="206"/>
      <c r="F172" s="40"/>
      <c r="G172" s="40"/>
      <c r="H172" s="40"/>
      <c r="I172" s="40"/>
      <c r="J172" s="41"/>
      <c r="K172" s="40"/>
      <c r="L172" s="40"/>
      <c r="M172" s="41"/>
      <c r="N172" s="41"/>
      <c r="O172" s="40"/>
      <c r="P172" s="40"/>
      <c r="Q172" s="40"/>
      <c r="R172" s="40"/>
    </row>
    <row r="173" spans="1:18" ht="48" x14ac:dyDescent="0.55000000000000004">
      <c r="A173" s="34" t="s">
        <v>295</v>
      </c>
      <c r="B173" s="42" t="s">
        <v>296</v>
      </c>
      <c r="C173" s="210">
        <v>20</v>
      </c>
      <c r="D173" s="210"/>
      <c r="E173" s="206"/>
      <c r="F173" s="40"/>
      <c r="G173" s="40"/>
      <c r="H173" s="40"/>
      <c r="I173" s="40"/>
      <c r="J173" s="41"/>
      <c r="K173" s="40"/>
      <c r="L173" s="40"/>
      <c r="M173" s="41"/>
      <c r="N173" s="41"/>
      <c r="O173" s="40"/>
      <c r="P173" s="40"/>
      <c r="Q173" s="40"/>
      <c r="R173" s="40"/>
    </row>
    <row r="174" spans="1:18" ht="72" x14ac:dyDescent="0.55000000000000004">
      <c r="A174" s="34" t="s">
        <v>297</v>
      </c>
      <c r="B174" s="33" t="s">
        <v>298</v>
      </c>
      <c r="C174" s="210">
        <v>15</v>
      </c>
      <c r="D174" s="210"/>
      <c r="E174" s="206"/>
      <c r="F174" s="40"/>
      <c r="G174" s="40"/>
      <c r="H174" s="40"/>
      <c r="I174" s="40"/>
      <c r="J174" s="41"/>
      <c r="K174" s="40"/>
      <c r="L174" s="40"/>
      <c r="M174" s="41"/>
      <c r="N174" s="41"/>
      <c r="O174" s="40"/>
      <c r="P174" s="40"/>
      <c r="Q174" s="40"/>
      <c r="R174" s="40"/>
    </row>
    <row r="175" spans="1:18" ht="48" x14ac:dyDescent="0.55000000000000004">
      <c r="A175" s="34" t="s">
        <v>299</v>
      </c>
      <c r="B175" s="33" t="s">
        <v>300</v>
      </c>
      <c r="C175" s="210">
        <v>30</v>
      </c>
      <c r="D175" s="210"/>
      <c r="E175" s="206"/>
      <c r="F175" s="23"/>
      <c r="G175" s="23"/>
      <c r="H175" s="23"/>
      <c r="I175" s="23"/>
      <c r="J175" s="39"/>
      <c r="K175" s="23"/>
      <c r="L175" s="23"/>
      <c r="M175" s="39"/>
      <c r="N175" s="39"/>
      <c r="O175" s="23"/>
      <c r="P175" s="23"/>
      <c r="Q175" s="23"/>
      <c r="R175" s="23"/>
    </row>
    <row r="176" spans="1:18" ht="46.5" x14ac:dyDescent="0.55000000000000004">
      <c r="A176" s="34" t="s">
        <v>301</v>
      </c>
      <c r="B176" s="213" t="s">
        <v>302</v>
      </c>
      <c r="C176" s="210">
        <v>10</v>
      </c>
      <c r="D176" s="210"/>
      <c r="E176" s="206"/>
      <c r="F176" s="40"/>
      <c r="G176" s="40"/>
      <c r="H176" s="40"/>
      <c r="I176" s="40"/>
      <c r="J176" s="41"/>
      <c r="K176" s="40"/>
      <c r="L176" s="40"/>
      <c r="M176" s="41"/>
      <c r="N176" s="41"/>
      <c r="O176" s="40"/>
      <c r="P176" s="40"/>
      <c r="Q176" s="40"/>
      <c r="R176" s="40"/>
    </row>
    <row r="177" spans="1:18" x14ac:dyDescent="0.55000000000000004">
      <c r="A177" s="34" t="s">
        <v>303</v>
      </c>
      <c r="B177" s="214" t="s">
        <v>304</v>
      </c>
      <c r="C177" s="210">
        <v>3</v>
      </c>
      <c r="D177" s="210"/>
      <c r="E177" s="206"/>
      <c r="F177" s="40"/>
      <c r="G177" s="40"/>
      <c r="H177" s="40"/>
      <c r="I177" s="40"/>
      <c r="J177" s="41"/>
      <c r="K177" s="40"/>
      <c r="L177" s="40"/>
      <c r="M177" s="41"/>
      <c r="N177" s="41"/>
      <c r="O177" s="40"/>
      <c r="P177" s="40"/>
      <c r="Q177" s="40"/>
      <c r="R177" s="40"/>
    </row>
    <row r="178" spans="1:18" x14ac:dyDescent="0.55000000000000004">
      <c r="A178" s="34" t="s">
        <v>305</v>
      </c>
      <c r="B178" s="33" t="s">
        <v>306</v>
      </c>
      <c r="C178" s="210">
        <v>90</v>
      </c>
      <c r="D178" s="210"/>
      <c r="E178" s="206"/>
      <c r="F178" s="40"/>
      <c r="G178" s="40"/>
      <c r="H178" s="40"/>
      <c r="I178" s="40"/>
      <c r="J178" s="41"/>
      <c r="K178" s="40"/>
      <c r="L178" s="40"/>
      <c r="M178" s="41"/>
      <c r="N178" s="41"/>
      <c r="O178" s="40"/>
      <c r="P178" s="40"/>
      <c r="Q178" s="40"/>
      <c r="R178" s="40"/>
    </row>
    <row r="179" spans="1:18" x14ac:dyDescent="0.55000000000000004">
      <c r="A179" s="34" t="s">
        <v>307</v>
      </c>
      <c r="B179" s="33" t="s">
        <v>308</v>
      </c>
      <c r="C179" s="210">
        <v>60</v>
      </c>
      <c r="D179" s="210"/>
      <c r="E179" s="206"/>
      <c r="F179" s="40"/>
      <c r="G179" s="40"/>
      <c r="H179" s="40"/>
      <c r="I179" s="40"/>
      <c r="J179" s="41"/>
      <c r="K179" s="40"/>
      <c r="L179" s="40"/>
      <c r="M179" s="41"/>
      <c r="N179" s="41"/>
      <c r="O179" s="40"/>
      <c r="P179" s="40"/>
      <c r="Q179" s="40"/>
      <c r="R179" s="40"/>
    </row>
    <row r="180" spans="1:18" x14ac:dyDescent="0.55000000000000004">
      <c r="A180" s="34" t="s">
        <v>309</v>
      </c>
      <c r="B180" s="214" t="s">
        <v>310</v>
      </c>
      <c r="C180" s="210">
        <v>5</v>
      </c>
      <c r="D180" s="210"/>
      <c r="E180" s="206"/>
      <c r="F180" s="40"/>
      <c r="G180" s="40"/>
      <c r="H180" s="40"/>
      <c r="I180" s="40"/>
      <c r="J180" s="41"/>
      <c r="K180" s="40"/>
      <c r="L180" s="40"/>
      <c r="M180" s="41"/>
      <c r="N180" s="41"/>
      <c r="O180" s="40"/>
      <c r="P180" s="40"/>
      <c r="Q180" s="40"/>
      <c r="R180" s="40"/>
    </row>
    <row r="181" spans="1:18" ht="48" x14ac:dyDescent="0.55000000000000004">
      <c r="A181" s="34" t="s">
        <v>311</v>
      </c>
      <c r="B181" s="33" t="s">
        <v>312</v>
      </c>
      <c r="C181" s="210">
        <v>20</v>
      </c>
      <c r="D181" s="210"/>
      <c r="E181" s="206"/>
      <c r="F181" s="40"/>
      <c r="G181" s="40"/>
      <c r="H181" s="40"/>
      <c r="I181" s="40"/>
      <c r="J181" s="41"/>
      <c r="K181" s="40"/>
      <c r="L181" s="40"/>
      <c r="M181" s="41"/>
      <c r="N181" s="41"/>
      <c r="O181" s="40"/>
      <c r="P181" s="40"/>
      <c r="Q181" s="40"/>
      <c r="R181" s="40"/>
    </row>
    <row r="182" spans="1:18" ht="69.75" x14ac:dyDescent="0.55000000000000004">
      <c r="A182" s="34" t="s">
        <v>313</v>
      </c>
      <c r="B182" s="213" t="s">
        <v>314</v>
      </c>
      <c r="C182" s="210">
        <v>30</v>
      </c>
      <c r="D182" s="210"/>
      <c r="E182" s="206"/>
      <c r="F182" s="40"/>
      <c r="G182" s="40"/>
      <c r="H182" s="40"/>
      <c r="I182" s="40"/>
      <c r="J182" s="41"/>
      <c r="K182" s="40"/>
      <c r="L182" s="40"/>
      <c r="M182" s="41"/>
      <c r="N182" s="41"/>
      <c r="O182" s="40"/>
      <c r="P182" s="40"/>
      <c r="Q182" s="40"/>
      <c r="R182" s="40"/>
    </row>
    <row r="183" spans="1:18" x14ac:dyDescent="0.55000000000000004">
      <c r="A183" s="34" t="s">
        <v>315</v>
      </c>
      <c r="B183" s="213" t="s">
        <v>316</v>
      </c>
      <c r="C183" s="210">
        <v>5</v>
      </c>
      <c r="D183" s="210"/>
      <c r="E183" s="206"/>
      <c r="F183" s="40"/>
      <c r="G183" s="40"/>
      <c r="H183" s="40"/>
      <c r="I183" s="40"/>
      <c r="J183" s="41"/>
      <c r="K183" s="40"/>
      <c r="L183" s="40"/>
      <c r="M183" s="41"/>
      <c r="N183" s="41"/>
      <c r="O183" s="40"/>
      <c r="P183" s="40"/>
      <c r="Q183" s="40"/>
      <c r="R183" s="40"/>
    </row>
    <row r="184" spans="1:18" x14ac:dyDescent="0.55000000000000004">
      <c r="A184" s="34" t="s">
        <v>317</v>
      </c>
      <c r="B184" s="213" t="s">
        <v>318</v>
      </c>
      <c r="C184" s="210">
        <v>5</v>
      </c>
      <c r="D184" s="210"/>
      <c r="E184" s="206"/>
      <c r="F184" s="40"/>
      <c r="G184" s="40"/>
      <c r="H184" s="40"/>
      <c r="I184" s="40"/>
      <c r="J184" s="41"/>
      <c r="K184" s="40"/>
      <c r="L184" s="40"/>
      <c r="M184" s="41"/>
      <c r="N184" s="41"/>
      <c r="O184" s="40"/>
      <c r="P184" s="40"/>
      <c r="Q184" s="40"/>
      <c r="R184" s="40"/>
    </row>
    <row r="185" spans="1:18" x14ac:dyDescent="0.55000000000000004">
      <c r="A185" s="23">
        <v>7.2</v>
      </c>
      <c r="B185" s="215" t="s">
        <v>319</v>
      </c>
      <c r="C185" s="25">
        <f>SUM(C186:C194)</f>
        <v>100</v>
      </c>
      <c r="D185" s="25"/>
      <c r="E185" s="25"/>
      <c r="F185" s="40"/>
      <c r="G185" s="40"/>
      <c r="H185" s="40"/>
      <c r="I185" s="40"/>
      <c r="J185" s="41"/>
      <c r="K185" s="40"/>
      <c r="L185" s="40"/>
      <c r="M185" s="41"/>
      <c r="N185" s="41"/>
      <c r="O185" s="40"/>
      <c r="P185" s="40"/>
      <c r="Q185" s="40"/>
      <c r="R185" s="40"/>
    </row>
    <row r="186" spans="1:18" ht="46.5" x14ac:dyDescent="0.55000000000000004">
      <c r="A186" s="29" t="s">
        <v>320</v>
      </c>
      <c r="B186" s="205" t="s">
        <v>321</v>
      </c>
      <c r="C186" s="206">
        <v>10</v>
      </c>
      <c r="D186" s="206"/>
      <c r="E186" s="206"/>
      <c r="F186" s="23"/>
      <c r="G186" s="23"/>
      <c r="H186" s="23"/>
      <c r="I186" s="23"/>
      <c r="J186" s="39"/>
      <c r="K186" s="23"/>
      <c r="L186" s="23"/>
      <c r="M186" s="39"/>
      <c r="N186" s="39"/>
      <c r="O186" s="23"/>
      <c r="P186" s="23"/>
      <c r="Q186" s="23"/>
      <c r="R186" s="23"/>
    </row>
    <row r="187" spans="1:18" ht="46.5" x14ac:dyDescent="0.55000000000000004">
      <c r="A187" s="29" t="s">
        <v>322</v>
      </c>
      <c r="B187" s="205" t="s">
        <v>323</v>
      </c>
      <c r="C187" s="206">
        <v>15</v>
      </c>
      <c r="D187" s="206"/>
      <c r="E187" s="206"/>
      <c r="F187" s="40"/>
      <c r="G187" s="40"/>
      <c r="H187" s="40"/>
      <c r="I187" s="40"/>
      <c r="J187" s="41"/>
      <c r="K187" s="40"/>
      <c r="L187" s="40"/>
      <c r="M187" s="41"/>
      <c r="N187" s="41"/>
      <c r="O187" s="40"/>
      <c r="P187" s="40"/>
      <c r="Q187" s="40"/>
      <c r="R187" s="40"/>
    </row>
    <row r="188" spans="1:18" ht="46.5" x14ac:dyDescent="0.55000000000000004">
      <c r="A188" s="29" t="s">
        <v>324</v>
      </c>
      <c r="B188" s="205" t="s">
        <v>325</v>
      </c>
      <c r="C188" s="206">
        <v>5</v>
      </c>
      <c r="D188" s="206"/>
      <c r="E188" s="206"/>
      <c r="F188" s="40"/>
      <c r="G188" s="40"/>
      <c r="H188" s="40"/>
      <c r="I188" s="40"/>
      <c r="J188" s="41"/>
      <c r="K188" s="40"/>
      <c r="L188" s="40"/>
      <c r="M188" s="41"/>
      <c r="N188" s="41"/>
      <c r="O188" s="40"/>
      <c r="P188" s="40"/>
      <c r="Q188" s="40"/>
      <c r="R188" s="40"/>
    </row>
    <row r="189" spans="1:18" ht="69.75" x14ac:dyDescent="0.55000000000000004">
      <c r="A189" s="29" t="s">
        <v>326</v>
      </c>
      <c r="B189" s="205" t="s">
        <v>327</v>
      </c>
      <c r="C189" s="206">
        <v>20</v>
      </c>
      <c r="D189" s="206"/>
      <c r="E189" s="206"/>
      <c r="F189" s="40"/>
      <c r="G189" s="40"/>
      <c r="H189" s="40"/>
      <c r="I189" s="40"/>
      <c r="J189" s="41"/>
      <c r="K189" s="40"/>
      <c r="L189" s="40"/>
      <c r="M189" s="41"/>
      <c r="N189" s="41"/>
      <c r="O189" s="40"/>
      <c r="P189" s="40"/>
      <c r="Q189" s="40"/>
      <c r="R189" s="40"/>
    </row>
    <row r="190" spans="1:18" ht="46.5" x14ac:dyDescent="0.55000000000000004">
      <c r="A190" s="29" t="s">
        <v>328</v>
      </c>
      <c r="B190" s="205" t="s">
        <v>329</v>
      </c>
      <c r="C190" s="206">
        <v>5</v>
      </c>
      <c r="D190" s="206"/>
      <c r="E190" s="206"/>
      <c r="F190" s="40"/>
      <c r="G190" s="40"/>
      <c r="H190" s="40"/>
      <c r="I190" s="40"/>
      <c r="J190" s="41"/>
      <c r="K190" s="40"/>
      <c r="L190" s="40"/>
      <c r="M190" s="41"/>
      <c r="N190" s="41"/>
      <c r="O190" s="40"/>
      <c r="P190" s="40"/>
      <c r="Q190" s="40"/>
      <c r="R190" s="40"/>
    </row>
    <row r="191" spans="1:18" x14ac:dyDescent="0.55000000000000004">
      <c r="A191" s="29" t="s">
        <v>330</v>
      </c>
      <c r="B191" s="42" t="s">
        <v>331</v>
      </c>
      <c r="C191" s="210">
        <v>5</v>
      </c>
      <c r="D191" s="210"/>
      <c r="E191" s="206"/>
      <c r="F191" s="40"/>
      <c r="G191" s="40"/>
      <c r="H191" s="40"/>
      <c r="I191" s="40"/>
      <c r="J191" s="41"/>
      <c r="K191" s="40"/>
      <c r="L191" s="40"/>
      <c r="M191" s="41"/>
      <c r="N191" s="41"/>
      <c r="O191" s="40"/>
      <c r="P191" s="40"/>
      <c r="Q191" s="40"/>
      <c r="R191" s="40"/>
    </row>
    <row r="192" spans="1:18" ht="48" x14ac:dyDescent="0.55000000000000004">
      <c r="A192" s="29" t="s">
        <v>332</v>
      </c>
      <c r="B192" s="42" t="s">
        <v>333</v>
      </c>
      <c r="C192" s="210">
        <v>5</v>
      </c>
      <c r="D192" s="210"/>
      <c r="E192" s="206"/>
      <c r="F192" s="36"/>
      <c r="G192" s="17"/>
      <c r="H192" s="36"/>
      <c r="I192" s="36"/>
      <c r="J192" s="60"/>
      <c r="K192" s="36"/>
      <c r="L192" s="36"/>
      <c r="M192" s="60"/>
      <c r="N192" s="60"/>
      <c r="O192" s="17"/>
      <c r="P192" s="60"/>
      <c r="Q192" s="60"/>
      <c r="R192" s="36"/>
    </row>
    <row r="193" spans="1:18" x14ac:dyDescent="0.55000000000000004">
      <c r="A193" s="29" t="s">
        <v>334</v>
      </c>
      <c r="B193" s="205" t="s">
        <v>335</v>
      </c>
      <c r="C193" s="206">
        <v>5</v>
      </c>
      <c r="D193" s="206"/>
      <c r="E193" s="206"/>
      <c r="F193" s="4"/>
      <c r="G193" s="44"/>
      <c r="H193" s="4"/>
      <c r="I193" s="4"/>
      <c r="J193" s="61"/>
      <c r="K193" s="4"/>
      <c r="L193" s="4"/>
      <c r="M193" s="61"/>
      <c r="N193" s="61"/>
      <c r="O193" s="44"/>
      <c r="P193" s="61"/>
      <c r="Q193" s="61"/>
      <c r="R193" s="4"/>
    </row>
    <row r="194" spans="1:18" ht="24" customHeight="1" x14ac:dyDescent="0.55000000000000004">
      <c r="A194" s="29" t="s">
        <v>336</v>
      </c>
      <c r="B194" s="205" t="s">
        <v>337</v>
      </c>
      <c r="C194" s="206">
        <v>30</v>
      </c>
      <c r="D194" s="206"/>
      <c r="E194" s="206"/>
      <c r="F194" s="13"/>
      <c r="G194" s="62"/>
      <c r="H194" s="13"/>
      <c r="I194" s="13"/>
      <c r="J194" s="63"/>
      <c r="K194" s="13"/>
      <c r="L194" s="13"/>
      <c r="M194" s="63"/>
      <c r="N194" s="63"/>
      <c r="O194" s="62"/>
      <c r="P194" s="63"/>
      <c r="Q194" s="63"/>
      <c r="R194" s="13"/>
    </row>
    <row r="195" spans="1:18" ht="46.5" x14ac:dyDescent="0.55000000000000004">
      <c r="A195" s="36">
        <v>7.3</v>
      </c>
      <c r="B195" s="216" t="s">
        <v>338</v>
      </c>
      <c r="C195" s="211">
        <f>SUM(C196:C201)</f>
        <v>57</v>
      </c>
      <c r="D195" s="211"/>
      <c r="E195" s="211"/>
      <c r="F195" s="13"/>
      <c r="G195" s="62"/>
      <c r="H195" s="13"/>
      <c r="I195" s="13"/>
      <c r="J195" s="63"/>
      <c r="K195" s="13"/>
      <c r="L195" s="13"/>
      <c r="M195" s="63"/>
      <c r="N195" s="63"/>
      <c r="O195" s="62"/>
      <c r="P195" s="63"/>
      <c r="Q195" s="63"/>
      <c r="R195" s="13"/>
    </row>
    <row r="196" spans="1:18" ht="48" x14ac:dyDescent="0.55000000000000004">
      <c r="A196" s="34" t="s">
        <v>339</v>
      </c>
      <c r="B196" s="33" t="s">
        <v>340</v>
      </c>
      <c r="C196" s="210">
        <v>5</v>
      </c>
      <c r="D196" s="210"/>
      <c r="E196" s="206"/>
      <c r="F196" s="13"/>
      <c r="G196" s="62"/>
      <c r="H196" s="13"/>
      <c r="I196" s="13"/>
      <c r="J196" s="63"/>
      <c r="K196" s="13"/>
      <c r="L196" s="13"/>
      <c r="M196" s="63"/>
      <c r="N196" s="63"/>
      <c r="O196" s="62"/>
      <c r="P196" s="63"/>
      <c r="Q196" s="63"/>
      <c r="R196" s="13"/>
    </row>
    <row r="197" spans="1:18" x14ac:dyDescent="0.55000000000000004">
      <c r="A197" s="34" t="s">
        <v>341</v>
      </c>
      <c r="B197" s="33" t="s">
        <v>342</v>
      </c>
      <c r="C197" s="210">
        <v>15</v>
      </c>
      <c r="D197" s="210"/>
      <c r="E197" s="206"/>
      <c r="F197" s="13"/>
      <c r="G197" s="62"/>
      <c r="H197" s="13"/>
      <c r="I197" s="13"/>
      <c r="J197" s="63"/>
      <c r="K197" s="13"/>
      <c r="L197" s="13"/>
      <c r="M197" s="63"/>
      <c r="N197" s="63"/>
      <c r="O197" s="62"/>
      <c r="P197" s="63"/>
      <c r="Q197" s="63"/>
      <c r="R197" s="13"/>
    </row>
    <row r="198" spans="1:18" x14ac:dyDescent="0.55000000000000004">
      <c r="A198" s="34" t="s">
        <v>343</v>
      </c>
      <c r="B198" s="33" t="s">
        <v>344</v>
      </c>
      <c r="C198" s="210">
        <v>15</v>
      </c>
      <c r="D198" s="210"/>
      <c r="E198" s="206"/>
      <c r="F198" s="13"/>
      <c r="G198" s="62"/>
      <c r="H198" s="13"/>
      <c r="I198" s="13"/>
      <c r="J198" s="63"/>
      <c r="K198" s="13"/>
      <c r="L198" s="13"/>
      <c r="M198" s="63"/>
      <c r="N198" s="63"/>
      <c r="O198" s="62"/>
      <c r="P198" s="63"/>
      <c r="Q198" s="63"/>
      <c r="R198" s="13"/>
    </row>
    <row r="199" spans="1:18" x14ac:dyDescent="0.55000000000000004">
      <c r="A199" s="34" t="s">
        <v>345</v>
      </c>
      <c r="B199" s="33" t="s">
        <v>346</v>
      </c>
      <c r="C199" s="210">
        <v>15</v>
      </c>
      <c r="D199" s="210"/>
      <c r="E199" s="206"/>
      <c r="F199" s="13"/>
      <c r="G199" s="62"/>
      <c r="H199" s="13"/>
      <c r="I199" s="13"/>
      <c r="J199" s="63"/>
      <c r="K199" s="13"/>
      <c r="L199" s="13"/>
      <c r="M199" s="63"/>
      <c r="N199" s="63"/>
      <c r="O199" s="62"/>
      <c r="P199" s="63"/>
      <c r="Q199" s="63"/>
      <c r="R199" s="13"/>
    </row>
    <row r="200" spans="1:18" x14ac:dyDescent="0.55000000000000004">
      <c r="A200" s="34" t="s">
        <v>347</v>
      </c>
      <c r="B200" s="33" t="s">
        <v>348</v>
      </c>
      <c r="C200" s="210">
        <v>5</v>
      </c>
      <c r="D200" s="210"/>
      <c r="E200" s="206"/>
      <c r="F200" s="13"/>
      <c r="G200" s="62"/>
      <c r="H200" s="13"/>
      <c r="I200" s="13"/>
      <c r="J200" s="63"/>
      <c r="K200" s="13"/>
      <c r="L200" s="13"/>
      <c r="M200" s="63"/>
      <c r="N200" s="63"/>
      <c r="O200" s="62"/>
      <c r="P200" s="63"/>
      <c r="Q200" s="63"/>
      <c r="R200" s="13"/>
    </row>
    <row r="201" spans="1:18" x14ac:dyDescent="0.55000000000000004">
      <c r="A201" s="34" t="s">
        <v>349</v>
      </c>
      <c r="B201" s="33" t="s">
        <v>350</v>
      </c>
      <c r="C201" s="210">
        <v>2</v>
      </c>
      <c r="D201" s="210"/>
      <c r="E201" s="206"/>
      <c r="F201" s="30"/>
      <c r="G201" s="32"/>
      <c r="H201" s="30"/>
      <c r="I201" s="30"/>
      <c r="J201" s="64"/>
      <c r="K201" s="30"/>
      <c r="L201" s="30"/>
      <c r="M201" s="64"/>
      <c r="N201" s="64"/>
      <c r="O201" s="32"/>
      <c r="P201" s="64"/>
      <c r="Q201" s="64"/>
      <c r="R201" s="30"/>
    </row>
    <row r="202" spans="1:18" x14ac:dyDescent="0.55000000000000004">
      <c r="A202" s="36">
        <v>8</v>
      </c>
      <c r="B202" s="37" t="s">
        <v>351</v>
      </c>
      <c r="C202" s="211">
        <f>SUM(C203:C214)</f>
        <v>95</v>
      </c>
      <c r="D202" s="211"/>
      <c r="E202" s="211"/>
      <c r="F202" s="40"/>
      <c r="G202" s="41"/>
      <c r="H202" s="40"/>
      <c r="I202" s="40"/>
      <c r="J202" s="65"/>
      <c r="K202" s="40"/>
      <c r="L202" s="40"/>
      <c r="M202" s="65"/>
      <c r="N202" s="65"/>
      <c r="O202" s="41"/>
      <c r="P202" s="65"/>
      <c r="Q202" s="65"/>
      <c r="R202" s="40"/>
    </row>
    <row r="203" spans="1:18" ht="48" x14ac:dyDescent="0.55000000000000004">
      <c r="A203" s="66">
        <v>8.1</v>
      </c>
      <c r="B203" s="67" t="s">
        <v>352</v>
      </c>
      <c r="C203" s="11">
        <v>60</v>
      </c>
      <c r="D203" s="217"/>
      <c r="E203" s="218"/>
      <c r="F203" s="40"/>
      <c r="G203" s="41"/>
      <c r="H203" s="40"/>
      <c r="I203" s="40"/>
      <c r="J203" s="65"/>
      <c r="K203" s="40"/>
      <c r="L203" s="40"/>
      <c r="M203" s="65"/>
      <c r="N203" s="65"/>
      <c r="O203" s="41"/>
      <c r="P203" s="65"/>
      <c r="Q203" s="65"/>
      <c r="R203" s="40"/>
    </row>
    <row r="204" spans="1:18" x14ac:dyDescent="0.55000000000000004">
      <c r="A204" s="13"/>
      <c r="B204" s="67" t="s">
        <v>353</v>
      </c>
      <c r="C204" s="11"/>
      <c r="D204" s="217"/>
      <c r="E204" s="218"/>
      <c r="F204" s="40"/>
      <c r="G204" s="41"/>
      <c r="H204" s="40"/>
      <c r="I204" s="40"/>
      <c r="J204" s="65"/>
      <c r="K204" s="40"/>
      <c r="L204" s="40"/>
      <c r="M204" s="65"/>
      <c r="N204" s="65"/>
      <c r="O204" s="41"/>
      <c r="P204" s="65"/>
      <c r="Q204" s="65"/>
      <c r="R204" s="40"/>
    </row>
    <row r="205" spans="1:18" ht="48" x14ac:dyDescent="0.55000000000000004">
      <c r="A205" s="13"/>
      <c r="B205" s="67" t="s">
        <v>354</v>
      </c>
      <c r="C205" s="11"/>
      <c r="D205" s="217"/>
      <c r="E205" s="218"/>
      <c r="F205" s="40"/>
      <c r="G205" s="41"/>
      <c r="H205" s="40"/>
      <c r="I205" s="40"/>
      <c r="J205" s="65"/>
      <c r="K205" s="40"/>
      <c r="L205" s="40"/>
      <c r="M205" s="65"/>
      <c r="N205" s="65"/>
      <c r="O205" s="41"/>
      <c r="P205" s="65"/>
      <c r="Q205" s="65"/>
      <c r="R205" s="40"/>
    </row>
    <row r="206" spans="1:18" ht="48" x14ac:dyDescent="0.55000000000000004">
      <c r="A206" s="13"/>
      <c r="B206" s="67" t="s">
        <v>355</v>
      </c>
      <c r="C206" s="11"/>
      <c r="D206" s="217"/>
      <c r="E206" s="218"/>
      <c r="F206" s="40"/>
      <c r="G206" s="41"/>
      <c r="H206" s="40"/>
      <c r="I206" s="40"/>
      <c r="J206" s="65"/>
      <c r="K206" s="40"/>
      <c r="L206" s="40"/>
      <c r="M206" s="65"/>
      <c r="N206" s="65"/>
      <c r="O206" s="41"/>
      <c r="P206" s="65"/>
      <c r="Q206" s="65"/>
      <c r="R206" s="40"/>
    </row>
    <row r="207" spans="1:18" x14ac:dyDescent="0.55000000000000004">
      <c r="A207" s="13"/>
      <c r="B207" s="68" t="s">
        <v>356</v>
      </c>
      <c r="C207" s="11"/>
      <c r="D207" s="217"/>
      <c r="E207" s="218"/>
      <c r="F207" s="36"/>
      <c r="G207" s="36"/>
      <c r="H207" s="36"/>
      <c r="I207" s="36"/>
      <c r="J207" s="36"/>
      <c r="K207" s="36"/>
      <c r="L207" s="17"/>
      <c r="M207" s="17"/>
      <c r="N207" s="17"/>
      <c r="O207" s="36"/>
      <c r="P207" s="36"/>
      <c r="Q207" s="36"/>
      <c r="R207" s="36"/>
    </row>
    <row r="208" spans="1:18" x14ac:dyDescent="0.55000000000000004">
      <c r="A208" s="13"/>
      <c r="B208" s="68" t="s">
        <v>357</v>
      </c>
      <c r="C208" s="11"/>
      <c r="D208" s="217"/>
      <c r="E208" s="218"/>
      <c r="F208" s="23"/>
      <c r="G208" s="23"/>
      <c r="H208" s="23"/>
      <c r="I208" s="23"/>
      <c r="J208" s="39"/>
      <c r="K208" s="23"/>
      <c r="L208" s="39"/>
      <c r="M208" s="39"/>
      <c r="N208" s="39"/>
      <c r="O208" s="39"/>
      <c r="P208" s="23"/>
      <c r="Q208" s="23"/>
      <c r="R208" s="39"/>
    </row>
    <row r="209" spans="1:18" x14ac:dyDescent="0.55000000000000004">
      <c r="A209" s="13"/>
      <c r="B209" s="68" t="s">
        <v>358</v>
      </c>
      <c r="C209" s="11"/>
      <c r="D209" s="217"/>
      <c r="E209" s="218"/>
      <c r="F209" s="40"/>
      <c r="G209" s="40"/>
      <c r="H209" s="40"/>
      <c r="I209" s="40"/>
      <c r="J209" s="41"/>
      <c r="K209" s="40"/>
      <c r="L209" s="41"/>
      <c r="M209" s="41"/>
      <c r="N209" s="41"/>
      <c r="O209" s="41"/>
      <c r="P209" s="40"/>
      <c r="Q209" s="40"/>
      <c r="R209" s="41"/>
    </row>
    <row r="210" spans="1:18" x14ac:dyDescent="0.55000000000000004">
      <c r="A210" s="34">
        <v>8.1999999999999993</v>
      </c>
      <c r="B210" s="42" t="s">
        <v>359</v>
      </c>
      <c r="C210" s="210">
        <v>5</v>
      </c>
      <c r="D210" s="210"/>
      <c r="E210" s="206"/>
      <c r="F210" s="43"/>
      <c r="G210" s="40"/>
      <c r="H210" s="40"/>
      <c r="I210" s="40"/>
      <c r="J210" s="41"/>
      <c r="K210" s="40"/>
      <c r="L210" s="41"/>
      <c r="M210" s="41"/>
      <c r="N210" s="41"/>
      <c r="O210" s="41"/>
      <c r="P210" s="40"/>
      <c r="Q210" s="40"/>
      <c r="R210" s="41"/>
    </row>
    <row r="211" spans="1:18" x14ac:dyDescent="0.55000000000000004">
      <c r="A211" s="34">
        <v>8.3000000000000007</v>
      </c>
      <c r="B211" s="42" t="s">
        <v>360</v>
      </c>
      <c r="C211" s="210">
        <v>5</v>
      </c>
      <c r="D211" s="210"/>
      <c r="E211" s="206"/>
      <c r="F211" s="40"/>
      <c r="G211" s="40"/>
      <c r="H211" s="40"/>
      <c r="I211" s="40"/>
      <c r="J211" s="41"/>
      <c r="K211" s="40"/>
      <c r="L211" s="41"/>
      <c r="M211" s="41"/>
      <c r="N211" s="41"/>
      <c r="O211" s="41"/>
      <c r="P211" s="40"/>
      <c r="Q211" s="40"/>
      <c r="R211" s="41"/>
    </row>
    <row r="212" spans="1:18" x14ac:dyDescent="0.55000000000000004">
      <c r="A212" s="34">
        <v>8.4</v>
      </c>
      <c r="B212" s="42" t="s">
        <v>361</v>
      </c>
      <c r="C212" s="210">
        <v>5</v>
      </c>
      <c r="D212" s="210"/>
      <c r="E212" s="206"/>
      <c r="F212" s="40"/>
      <c r="G212" s="40"/>
      <c r="H212" s="40"/>
      <c r="I212" s="40"/>
      <c r="J212" s="41"/>
      <c r="K212" s="40"/>
      <c r="L212" s="41"/>
      <c r="M212" s="41"/>
      <c r="N212" s="41"/>
      <c r="O212" s="41"/>
      <c r="P212" s="40"/>
      <c r="Q212" s="40"/>
      <c r="R212" s="41"/>
    </row>
    <row r="213" spans="1:18" x14ac:dyDescent="0.55000000000000004">
      <c r="A213" s="34">
        <v>8.5</v>
      </c>
      <c r="B213" s="42" t="s">
        <v>362</v>
      </c>
      <c r="C213" s="210">
        <v>10</v>
      </c>
      <c r="D213" s="210"/>
      <c r="E213" s="206"/>
      <c r="F213" s="40"/>
      <c r="G213" s="40"/>
      <c r="H213" s="40"/>
      <c r="I213" s="40"/>
      <c r="J213" s="41"/>
      <c r="K213" s="40"/>
      <c r="L213" s="41"/>
      <c r="M213" s="41"/>
      <c r="N213" s="41"/>
      <c r="O213" s="41"/>
      <c r="P213" s="40"/>
      <c r="Q213" s="40"/>
      <c r="R213" s="41"/>
    </row>
    <row r="214" spans="1:18" x14ac:dyDescent="0.55000000000000004">
      <c r="A214" s="34">
        <v>8.6</v>
      </c>
      <c r="B214" s="42" t="s">
        <v>363</v>
      </c>
      <c r="C214" s="210">
        <v>10</v>
      </c>
      <c r="D214" s="210"/>
      <c r="E214" s="206"/>
      <c r="F214" s="40"/>
      <c r="G214" s="40"/>
      <c r="H214" s="40"/>
      <c r="I214" s="40"/>
      <c r="J214" s="41"/>
      <c r="K214" s="40"/>
      <c r="L214" s="41"/>
      <c r="M214" s="41"/>
      <c r="N214" s="41"/>
      <c r="O214" s="41"/>
      <c r="P214" s="40"/>
      <c r="Q214" s="40"/>
      <c r="R214" s="41"/>
    </row>
    <row r="215" spans="1:18" x14ac:dyDescent="0.55000000000000004">
      <c r="A215" s="36">
        <v>9</v>
      </c>
      <c r="B215" s="37" t="s">
        <v>364</v>
      </c>
      <c r="C215" s="211">
        <f>SUM(C216,C228)</f>
        <v>855</v>
      </c>
      <c r="D215" s="211"/>
      <c r="E215" s="211"/>
      <c r="F215" s="40"/>
      <c r="G215" s="40"/>
      <c r="H215" s="40"/>
      <c r="I215" s="40"/>
      <c r="J215" s="41"/>
      <c r="K215" s="40"/>
      <c r="L215" s="41"/>
      <c r="M215" s="41"/>
      <c r="N215" s="41"/>
      <c r="O215" s="41"/>
      <c r="P215" s="40"/>
      <c r="Q215" s="40"/>
      <c r="R215" s="41"/>
    </row>
    <row r="216" spans="1:18" x14ac:dyDescent="0.55000000000000004">
      <c r="A216" s="23">
        <v>9.1</v>
      </c>
      <c r="B216" s="24" t="s">
        <v>365</v>
      </c>
      <c r="C216" s="25">
        <f>SUM(C217:C227)</f>
        <v>525</v>
      </c>
      <c r="D216" s="25"/>
      <c r="E216" s="25"/>
      <c r="F216" s="40"/>
      <c r="G216" s="40"/>
      <c r="H216" s="40"/>
      <c r="I216" s="40"/>
      <c r="J216" s="41"/>
      <c r="K216" s="40"/>
      <c r="L216" s="41"/>
      <c r="M216" s="41"/>
      <c r="N216" s="41"/>
      <c r="O216" s="41"/>
      <c r="P216" s="40"/>
      <c r="Q216" s="40"/>
      <c r="R216" s="41"/>
    </row>
    <row r="217" spans="1:18" x14ac:dyDescent="0.55000000000000004">
      <c r="A217" s="34" t="s">
        <v>366</v>
      </c>
      <c r="B217" s="33" t="s">
        <v>367</v>
      </c>
      <c r="C217" s="210">
        <v>10</v>
      </c>
      <c r="D217" s="210"/>
      <c r="E217" s="206"/>
      <c r="F217" s="40"/>
      <c r="G217" s="40"/>
      <c r="H217" s="40"/>
      <c r="I217" s="40"/>
      <c r="J217" s="41"/>
      <c r="K217" s="40"/>
      <c r="L217" s="41"/>
      <c r="M217" s="41"/>
      <c r="N217" s="41"/>
      <c r="O217" s="41"/>
      <c r="P217" s="40"/>
      <c r="Q217" s="40"/>
      <c r="R217" s="41"/>
    </row>
    <row r="218" spans="1:18" ht="48" x14ac:dyDescent="0.55000000000000004">
      <c r="A218" s="34" t="s">
        <v>368</v>
      </c>
      <c r="B218" s="42" t="s">
        <v>369</v>
      </c>
      <c r="C218" s="210">
        <v>60</v>
      </c>
      <c r="D218" s="210"/>
      <c r="E218" s="206"/>
      <c r="F218" s="40"/>
      <c r="G218" s="40"/>
      <c r="H218" s="40"/>
      <c r="I218" s="40"/>
      <c r="J218" s="41"/>
      <c r="K218" s="40"/>
      <c r="L218" s="41"/>
      <c r="M218" s="41"/>
      <c r="N218" s="41"/>
      <c r="O218" s="41"/>
      <c r="P218" s="40"/>
      <c r="Q218" s="40"/>
      <c r="R218" s="41"/>
    </row>
    <row r="219" spans="1:18" ht="48" x14ac:dyDescent="0.55000000000000004">
      <c r="A219" s="34" t="s">
        <v>370</v>
      </c>
      <c r="B219" s="42" t="s">
        <v>371</v>
      </c>
      <c r="C219" s="210">
        <v>5</v>
      </c>
      <c r="D219" s="210"/>
      <c r="E219" s="206"/>
      <c r="F219" s="40"/>
      <c r="G219" s="40"/>
      <c r="H219" s="40"/>
      <c r="I219" s="40"/>
      <c r="J219" s="41"/>
      <c r="K219" s="40"/>
      <c r="L219" s="41"/>
      <c r="M219" s="41"/>
      <c r="N219" s="41"/>
      <c r="O219" s="41"/>
      <c r="P219" s="40"/>
      <c r="Q219" s="40"/>
      <c r="R219" s="41"/>
    </row>
    <row r="220" spans="1:18" ht="48" x14ac:dyDescent="0.55000000000000004">
      <c r="A220" s="34" t="s">
        <v>372</v>
      </c>
      <c r="B220" s="42" t="s">
        <v>373</v>
      </c>
      <c r="C220" s="210">
        <v>40</v>
      </c>
      <c r="D220" s="210"/>
      <c r="E220" s="206"/>
      <c r="F220" s="69"/>
      <c r="G220" s="69"/>
      <c r="H220" s="69"/>
      <c r="I220" s="69"/>
      <c r="J220" s="70"/>
      <c r="K220" s="69"/>
      <c r="L220" s="70"/>
      <c r="M220" s="70"/>
      <c r="N220" s="70"/>
      <c r="O220" s="70"/>
      <c r="P220" s="69"/>
      <c r="Q220" s="69"/>
      <c r="R220" s="69"/>
    </row>
    <row r="221" spans="1:18" x14ac:dyDescent="0.55000000000000004">
      <c r="A221" s="34" t="s">
        <v>374</v>
      </c>
      <c r="B221" s="42" t="s">
        <v>375</v>
      </c>
      <c r="C221" s="210">
        <v>120</v>
      </c>
      <c r="D221" s="210"/>
      <c r="E221" s="206"/>
      <c r="F221" s="40"/>
      <c r="G221" s="40"/>
      <c r="H221" s="40"/>
      <c r="I221" s="40"/>
      <c r="J221" s="41"/>
      <c r="K221" s="40"/>
      <c r="L221" s="41"/>
      <c r="M221" s="41"/>
      <c r="N221" s="41"/>
      <c r="O221" s="41"/>
      <c r="P221" s="40"/>
      <c r="Q221" s="40"/>
      <c r="R221" s="41"/>
    </row>
    <row r="222" spans="1:18" ht="48" x14ac:dyDescent="0.55000000000000004">
      <c r="A222" s="34" t="s">
        <v>376</v>
      </c>
      <c r="B222" s="42" t="s">
        <v>377</v>
      </c>
      <c r="C222" s="210">
        <v>10</v>
      </c>
      <c r="D222" s="210"/>
      <c r="E222" s="206"/>
      <c r="F222" s="40"/>
      <c r="G222" s="40"/>
      <c r="H222" s="40"/>
      <c r="I222" s="40"/>
      <c r="J222" s="41"/>
      <c r="K222" s="40"/>
      <c r="L222" s="41"/>
      <c r="M222" s="41"/>
      <c r="N222" s="41"/>
      <c r="O222" s="41"/>
      <c r="P222" s="40"/>
      <c r="Q222" s="40"/>
      <c r="R222" s="41"/>
    </row>
    <row r="223" spans="1:18" x14ac:dyDescent="0.55000000000000004">
      <c r="A223" s="34" t="s">
        <v>378</v>
      </c>
      <c r="B223" s="42" t="s">
        <v>379</v>
      </c>
      <c r="C223" s="210">
        <v>120</v>
      </c>
      <c r="D223" s="210"/>
      <c r="E223" s="206"/>
      <c r="F223" s="40"/>
      <c r="G223" s="40"/>
      <c r="H223" s="40"/>
      <c r="I223" s="40"/>
      <c r="J223" s="41"/>
      <c r="K223" s="40"/>
      <c r="L223" s="41"/>
      <c r="M223" s="41"/>
      <c r="N223" s="41"/>
      <c r="O223" s="41"/>
      <c r="P223" s="40"/>
      <c r="Q223" s="40"/>
      <c r="R223" s="41"/>
    </row>
    <row r="224" spans="1:18" ht="48" x14ac:dyDescent="0.55000000000000004">
      <c r="A224" s="34" t="s">
        <v>380</v>
      </c>
      <c r="B224" s="42" t="s">
        <v>381</v>
      </c>
      <c r="C224" s="210">
        <v>20</v>
      </c>
      <c r="D224" s="210"/>
      <c r="E224" s="206"/>
      <c r="F224" s="40"/>
      <c r="G224" s="40"/>
      <c r="H224" s="40"/>
      <c r="I224" s="40"/>
      <c r="J224" s="41"/>
      <c r="K224" s="40"/>
      <c r="L224" s="41"/>
      <c r="M224" s="41"/>
      <c r="N224" s="41"/>
      <c r="O224" s="41"/>
      <c r="P224" s="40"/>
      <c r="Q224" s="40"/>
      <c r="R224" s="41"/>
    </row>
    <row r="225" spans="1:19" x14ac:dyDescent="0.55000000000000004">
      <c r="A225" s="34" t="s">
        <v>382</v>
      </c>
      <c r="B225" s="42" t="s">
        <v>383</v>
      </c>
      <c r="C225" s="210">
        <v>120</v>
      </c>
      <c r="D225" s="210"/>
      <c r="E225" s="206"/>
      <c r="F225" s="40"/>
      <c r="G225" s="40"/>
      <c r="H225" s="40"/>
      <c r="I225" s="40"/>
      <c r="J225" s="41"/>
      <c r="K225" s="40"/>
      <c r="L225" s="41"/>
      <c r="M225" s="41"/>
      <c r="N225" s="41"/>
      <c r="O225" s="41"/>
      <c r="P225" s="40"/>
      <c r="Q225" s="40"/>
      <c r="R225" s="41"/>
    </row>
    <row r="226" spans="1:19" x14ac:dyDescent="0.55000000000000004">
      <c r="A226" s="34" t="s">
        <v>384</v>
      </c>
      <c r="B226" s="42" t="s">
        <v>385</v>
      </c>
      <c r="C226" s="210">
        <v>10</v>
      </c>
      <c r="D226" s="210"/>
      <c r="E226" s="206"/>
      <c r="F226" s="40"/>
      <c r="G226" s="40"/>
      <c r="H226" s="40"/>
      <c r="I226" s="40"/>
      <c r="J226" s="41"/>
      <c r="K226" s="40"/>
      <c r="L226" s="41"/>
      <c r="M226" s="41"/>
      <c r="N226" s="41"/>
      <c r="O226" s="41"/>
      <c r="P226" s="40"/>
      <c r="Q226" s="40"/>
      <c r="R226" s="41"/>
    </row>
    <row r="227" spans="1:19" x14ac:dyDescent="0.55000000000000004">
      <c r="A227" s="34" t="s">
        <v>386</v>
      </c>
      <c r="B227" s="42" t="s">
        <v>387</v>
      </c>
      <c r="C227" s="210">
        <v>10</v>
      </c>
      <c r="D227" s="210"/>
      <c r="E227" s="206"/>
      <c r="F227" s="40"/>
      <c r="G227" s="40"/>
      <c r="H227" s="40"/>
      <c r="I227" s="40"/>
      <c r="J227" s="41"/>
      <c r="K227" s="40"/>
      <c r="L227" s="41"/>
      <c r="M227" s="41"/>
      <c r="N227" s="41"/>
      <c r="O227" s="41"/>
      <c r="P227" s="40"/>
      <c r="Q227" s="40"/>
      <c r="R227" s="41"/>
    </row>
    <row r="228" spans="1:19" x14ac:dyDescent="0.55000000000000004">
      <c r="A228" s="36">
        <v>9.1999999999999993</v>
      </c>
      <c r="B228" s="37" t="s">
        <v>388</v>
      </c>
      <c r="C228" s="211">
        <f>SUM(C229:C236)</f>
        <v>330</v>
      </c>
      <c r="D228" s="211"/>
      <c r="E228" s="211"/>
      <c r="F228" s="40"/>
      <c r="G228" s="40"/>
      <c r="H228" s="40"/>
      <c r="I228" s="40"/>
      <c r="J228" s="41"/>
      <c r="K228" s="40"/>
      <c r="L228" s="41"/>
      <c r="M228" s="41"/>
      <c r="N228" s="41"/>
      <c r="O228" s="41"/>
      <c r="P228" s="40"/>
      <c r="Q228" s="40"/>
      <c r="R228" s="41"/>
    </row>
    <row r="229" spans="1:19" x14ac:dyDescent="0.55000000000000004">
      <c r="A229" s="34" t="s">
        <v>389</v>
      </c>
      <c r="B229" s="42" t="s">
        <v>390</v>
      </c>
      <c r="C229" s="210">
        <v>10</v>
      </c>
      <c r="D229" s="210"/>
      <c r="E229" s="206"/>
      <c r="F229" s="36"/>
      <c r="G229" s="17"/>
      <c r="H229" s="36"/>
      <c r="I229" s="36"/>
      <c r="J229" s="36"/>
      <c r="K229" s="36"/>
      <c r="L229" s="36"/>
      <c r="M229" s="36"/>
      <c r="N229" s="17"/>
      <c r="O229" s="17"/>
      <c r="P229" s="36"/>
      <c r="Q229" s="36"/>
      <c r="R229" s="17"/>
    </row>
    <row r="230" spans="1:19" x14ac:dyDescent="0.55000000000000004">
      <c r="A230" s="34" t="s">
        <v>391</v>
      </c>
      <c r="B230" s="42" t="s">
        <v>392</v>
      </c>
      <c r="C230" s="210">
        <v>40</v>
      </c>
      <c r="D230" s="210"/>
      <c r="E230" s="206"/>
      <c r="F230" s="23"/>
      <c r="G230" s="23"/>
      <c r="H230" s="23"/>
      <c r="I230" s="23"/>
      <c r="J230" s="39"/>
      <c r="K230" s="23"/>
      <c r="L230" s="39"/>
      <c r="M230" s="39"/>
      <c r="N230" s="39"/>
      <c r="O230" s="39"/>
      <c r="P230" s="23"/>
      <c r="Q230" s="23"/>
      <c r="R230" s="39"/>
    </row>
    <row r="231" spans="1:19" s="72" customFormat="1" x14ac:dyDescent="0.55000000000000004">
      <c r="A231" s="34" t="s">
        <v>393</v>
      </c>
      <c r="B231" s="42" t="s">
        <v>394</v>
      </c>
      <c r="C231" s="210">
        <v>120</v>
      </c>
      <c r="D231" s="210"/>
      <c r="E231" s="206"/>
      <c r="F231" s="40"/>
      <c r="G231" s="40"/>
      <c r="H231" s="40"/>
      <c r="I231" s="40"/>
      <c r="J231" s="41"/>
      <c r="K231" s="40"/>
      <c r="L231" s="41"/>
      <c r="M231" s="41"/>
      <c r="N231" s="41"/>
      <c r="O231" s="41"/>
      <c r="P231" s="40"/>
      <c r="Q231" s="40"/>
      <c r="R231" s="41"/>
      <c r="S231" s="71"/>
    </row>
    <row r="232" spans="1:19" s="72" customFormat="1" ht="48" x14ac:dyDescent="0.55000000000000004">
      <c r="A232" s="34" t="s">
        <v>395</v>
      </c>
      <c r="B232" s="42" t="s">
        <v>396</v>
      </c>
      <c r="C232" s="210">
        <v>40</v>
      </c>
      <c r="D232" s="210"/>
      <c r="E232" s="206"/>
      <c r="F232" s="40"/>
      <c r="G232" s="40"/>
      <c r="H232" s="40"/>
      <c r="I232" s="40"/>
      <c r="J232" s="41"/>
      <c r="K232" s="40"/>
      <c r="L232" s="41"/>
      <c r="M232" s="41"/>
      <c r="N232" s="41"/>
      <c r="O232" s="41"/>
      <c r="P232" s="40"/>
      <c r="Q232" s="40"/>
      <c r="R232" s="41"/>
      <c r="S232" s="71"/>
    </row>
    <row r="233" spans="1:19" s="72" customFormat="1" x14ac:dyDescent="0.55000000000000004">
      <c r="A233" s="34" t="s">
        <v>397</v>
      </c>
      <c r="B233" s="42" t="s">
        <v>398</v>
      </c>
      <c r="C233" s="210">
        <v>10</v>
      </c>
      <c r="D233" s="210"/>
      <c r="E233" s="206"/>
      <c r="F233" s="40"/>
      <c r="G233" s="40"/>
      <c r="H233" s="40"/>
      <c r="I233" s="40"/>
      <c r="J233" s="41"/>
      <c r="K233" s="40"/>
      <c r="L233" s="41"/>
      <c r="M233" s="41"/>
      <c r="N233" s="41"/>
      <c r="O233" s="41"/>
      <c r="P233" s="40"/>
      <c r="Q233" s="40"/>
      <c r="R233" s="41"/>
      <c r="S233" s="71"/>
    </row>
    <row r="234" spans="1:19" s="72" customFormat="1" ht="48" x14ac:dyDescent="0.55000000000000004">
      <c r="A234" s="34" t="s">
        <v>399</v>
      </c>
      <c r="B234" s="42" t="s">
        <v>1471</v>
      </c>
      <c r="C234" s="210">
        <v>90</v>
      </c>
      <c r="D234" s="210"/>
      <c r="E234" s="206"/>
      <c r="F234" s="40"/>
      <c r="G234" s="40"/>
      <c r="H234" s="40"/>
      <c r="I234" s="40"/>
      <c r="J234" s="41"/>
      <c r="K234" s="40"/>
      <c r="L234" s="41"/>
      <c r="M234" s="41"/>
      <c r="N234" s="41"/>
      <c r="O234" s="41"/>
      <c r="P234" s="40"/>
      <c r="Q234" s="40"/>
      <c r="R234" s="41"/>
      <c r="S234" s="71"/>
    </row>
    <row r="235" spans="1:19" s="72" customFormat="1" ht="48" x14ac:dyDescent="0.55000000000000004">
      <c r="A235" s="34" t="s">
        <v>400</v>
      </c>
      <c r="B235" s="42" t="s">
        <v>401</v>
      </c>
      <c r="C235" s="210">
        <v>10</v>
      </c>
      <c r="D235" s="210"/>
      <c r="E235" s="206"/>
      <c r="F235" s="40"/>
      <c r="G235" s="40"/>
      <c r="H235" s="40"/>
      <c r="I235" s="40"/>
      <c r="J235" s="41"/>
      <c r="K235" s="40"/>
      <c r="L235" s="41"/>
      <c r="M235" s="41"/>
      <c r="N235" s="41"/>
      <c r="O235" s="41"/>
      <c r="P235" s="40"/>
      <c r="Q235" s="40"/>
      <c r="R235" s="41"/>
      <c r="S235" s="71"/>
    </row>
    <row r="236" spans="1:19" s="72" customFormat="1" x14ac:dyDescent="0.55000000000000004">
      <c r="A236" s="34" t="s">
        <v>402</v>
      </c>
      <c r="B236" s="42" t="s">
        <v>403</v>
      </c>
      <c r="C236" s="210">
        <v>10</v>
      </c>
      <c r="D236" s="210"/>
      <c r="E236" s="206"/>
      <c r="F236" s="23"/>
      <c r="G236" s="23"/>
      <c r="H236" s="23"/>
      <c r="I236" s="23"/>
      <c r="J236" s="39"/>
      <c r="K236" s="23"/>
      <c r="L236" s="39"/>
      <c r="M236" s="39"/>
      <c r="N236" s="39"/>
      <c r="O236" s="39"/>
      <c r="P236" s="39"/>
      <c r="Q236" s="23"/>
      <c r="R236" s="39"/>
      <c r="S236" s="71"/>
    </row>
    <row r="237" spans="1:19" s="72" customFormat="1" x14ac:dyDescent="0.55000000000000004">
      <c r="A237" s="36">
        <v>10</v>
      </c>
      <c r="B237" s="37" t="s">
        <v>404</v>
      </c>
      <c r="C237" s="211">
        <f>SUM(C238,C244,C250,C256,C266,C273,C286)</f>
        <v>645</v>
      </c>
      <c r="D237" s="211"/>
      <c r="E237" s="211"/>
      <c r="F237" s="40"/>
      <c r="G237" s="40"/>
      <c r="H237" s="40"/>
      <c r="I237" s="40"/>
      <c r="J237" s="41"/>
      <c r="K237" s="40"/>
      <c r="L237" s="41"/>
      <c r="M237" s="41"/>
      <c r="N237" s="41"/>
      <c r="O237" s="41"/>
      <c r="P237" s="41"/>
      <c r="Q237" s="40"/>
      <c r="R237" s="41"/>
      <c r="S237" s="71"/>
    </row>
    <row r="238" spans="1:19" s="72" customFormat="1" x14ac:dyDescent="0.55000000000000004">
      <c r="A238" s="23">
        <v>10.1</v>
      </c>
      <c r="B238" s="24" t="s">
        <v>405</v>
      </c>
      <c r="C238" s="25">
        <f>SUM(C239:C243)</f>
        <v>150</v>
      </c>
      <c r="D238" s="25"/>
      <c r="E238" s="25"/>
      <c r="F238" s="40"/>
      <c r="G238" s="40"/>
      <c r="H238" s="40"/>
      <c r="I238" s="40"/>
      <c r="J238" s="41"/>
      <c r="K238" s="40"/>
      <c r="L238" s="41"/>
      <c r="M238" s="41"/>
      <c r="N238" s="41"/>
      <c r="O238" s="41"/>
      <c r="P238" s="41"/>
      <c r="Q238" s="40"/>
      <c r="R238" s="41"/>
      <c r="S238" s="71"/>
    </row>
    <row r="239" spans="1:19" s="72" customFormat="1" ht="48" x14ac:dyDescent="0.55000000000000004">
      <c r="A239" s="34" t="s">
        <v>406</v>
      </c>
      <c r="B239" s="42" t="s">
        <v>407</v>
      </c>
      <c r="C239" s="210">
        <v>10</v>
      </c>
      <c r="D239" s="210"/>
      <c r="E239" s="206"/>
      <c r="F239" s="40"/>
      <c r="G239" s="40"/>
      <c r="H239" s="40"/>
      <c r="I239" s="40"/>
      <c r="J239" s="41"/>
      <c r="K239" s="40"/>
      <c r="L239" s="41"/>
      <c r="M239" s="41"/>
      <c r="N239" s="41"/>
      <c r="O239" s="41"/>
      <c r="P239" s="41"/>
      <c r="Q239" s="40"/>
      <c r="R239" s="41"/>
      <c r="S239" s="71"/>
    </row>
    <row r="240" spans="1:19" s="72" customFormat="1" x14ac:dyDescent="0.55000000000000004">
      <c r="A240" s="34" t="s">
        <v>408</v>
      </c>
      <c r="B240" s="42" t="s">
        <v>409</v>
      </c>
      <c r="C240" s="210"/>
      <c r="D240" s="210"/>
      <c r="E240" s="206"/>
      <c r="F240" s="40"/>
      <c r="G240" s="40"/>
      <c r="H240" s="40"/>
      <c r="I240" s="40"/>
      <c r="J240" s="41"/>
      <c r="K240" s="40"/>
      <c r="L240" s="41"/>
      <c r="M240" s="41"/>
      <c r="N240" s="41"/>
      <c r="O240" s="41"/>
      <c r="P240" s="41"/>
      <c r="Q240" s="40"/>
      <c r="R240" s="41"/>
      <c r="S240" s="71"/>
    </row>
    <row r="241" spans="1:19" s="72" customFormat="1" x14ac:dyDescent="0.55000000000000004">
      <c r="A241" s="34" t="s">
        <v>410</v>
      </c>
      <c r="B241" s="42" t="s">
        <v>411</v>
      </c>
      <c r="C241" s="210">
        <v>120</v>
      </c>
      <c r="D241" s="210"/>
      <c r="E241" s="206"/>
      <c r="F241" s="40"/>
      <c r="G241" s="40"/>
      <c r="H241" s="40"/>
      <c r="I241" s="40"/>
      <c r="J241" s="41"/>
      <c r="K241" s="40"/>
      <c r="L241" s="41"/>
      <c r="M241" s="41"/>
      <c r="N241" s="41"/>
      <c r="O241" s="41"/>
      <c r="P241" s="41"/>
      <c r="Q241" s="40"/>
      <c r="R241" s="41"/>
      <c r="S241" s="71"/>
    </row>
    <row r="242" spans="1:19" s="72" customFormat="1" ht="48" x14ac:dyDescent="0.55000000000000004">
      <c r="A242" s="34" t="s">
        <v>412</v>
      </c>
      <c r="B242" s="42" t="s">
        <v>413</v>
      </c>
      <c r="C242" s="210">
        <v>15</v>
      </c>
      <c r="D242" s="210"/>
      <c r="E242" s="206"/>
      <c r="F242" s="23"/>
      <c r="G242" s="23"/>
      <c r="H242" s="23"/>
      <c r="I242" s="23"/>
      <c r="J242" s="39"/>
      <c r="K242" s="23"/>
      <c r="L242" s="39"/>
      <c r="M242" s="39"/>
      <c r="N242" s="39"/>
      <c r="O242" s="39"/>
      <c r="P242" s="23"/>
      <c r="Q242" s="23"/>
      <c r="R242" s="39"/>
      <c r="S242" s="71"/>
    </row>
    <row r="243" spans="1:19" s="72" customFormat="1" x14ac:dyDescent="0.55000000000000004">
      <c r="A243" s="34" t="s">
        <v>414</v>
      </c>
      <c r="B243" s="42" t="s">
        <v>415</v>
      </c>
      <c r="C243" s="210">
        <v>5</v>
      </c>
      <c r="D243" s="210"/>
      <c r="E243" s="206"/>
      <c r="F243" s="40"/>
      <c r="G243" s="40"/>
      <c r="H243" s="40"/>
      <c r="I243" s="40"/>
      <c r="J243" s="41"/>
      <c r="K243" s="40"/>
      <c r="L243" s="41"/>
      <c r="M243" s="41"/>
      <c r="N243" s="41"/>
      <c r="O243" s="41"/>
      <c r="P243" s="40"/>
      <c r="Q243" s="40"/>
      <c r="R243" s="41"/>
      <c r="S243" s="71"/>
    </row>
    <row r="244" spans="1:19" s="72" customFormat="1" ht="48" x14ac:dyDescent="0.55000000000000004">
      <c r="A244" s="23">
        <v>10.199999999999999</v>
      </c>
      <c r="B244" s="24" t="s">
        <v>416</v>
      </c>
      <c r="C244" s="25">
        <f>SUM(C245:C249)</f>
        <v>100</v>
      </c>
      <c r="D244" s="25"/>
      <c r="E244" s="25"/>
      <c r="F244" s="40"/>
      <c r="G244" s="40"/>
      <c r="H244" s="40"/>
      <c r="I244" s="40"/>
      <c r="J244" s="41"/>
      <c r="K244" s="40"/>
      <c r="L244" s="41"/>
      <c r="M244" s="41"/>
      <c r="N244" s="41"/>
      <c r="O244" s="41"/>
      <c r="P244" s="40"/>
      <c r="Q244" s="40"/>
      <c r="R244" s="41"/>
      <c r="S244" s="71"/>
    </row>
    <row r="245" spans="1:19" s="72" customFormat="1" ht="48" x14ac:dyDescent="0.55000000000000004">
      <c r="A245" s="34" t="s">
        <v>417</v>
      </c>
      <c r="B245" s="33" t="s">
        <v>418</v>
      </c>
      <c r="C245" s="210">
        <v>10</v>
      </c>
      <c r="D245" s="210"/>
      <c r="E245" s="206"/>
      <c r="F245" s="40"/>
      <c r="G245" s="40"/>
      <c r="H245" s="40"/>
      <c r="I245" s="40"/>
      <c r="J245" s="41"/>
      <c r="K245" s="40"/>
      <c r="L245" s="41"/>
      <c r="M245" s="41"/>
      <c r="N245" s="41"/>
      <c r="O245" s="41"/>
      <c r="P245" s="40"/>
      <c r="Q245" s="40"/>
      <c r="R245" s="41"/>
      <c r="S245" s="71"/>
    </row>
    <row r="246" spans="1:19" s="72" customFormat="1" ht="48" x14ac:dyDescent="0.55000000000000004">
      <c r="A246" s="34" t="s">
        <v>419</v>
      </c>
      <c r="B246" s="42" t="s">
        <v>420</v>
      </c>
      <c r="C246" s="210">
        <v>5</v>
      </c>
      <c r="D246" s="210"/>
      <c r="E246" s="206"/>
      <c r="F246" s="40"/>
      <c r="G246" s="40"/>
      <c r="H246" s="40"/>
      <c r="I246" s="40"/>
      <c r="J246" s="41"/>
      <c r="K246" s="40"/>
      <c r="L246" s="41"/>
      <c r="M246" s="41"/>
      <c r="N246" s="41"/>
      <c r="O246" s="41"/>
      <c r="P246" s="40"/>
      <c r="Q246" s="40"/>
      <c r="R246" s="41"/>
      <c r="S246" s="71"/>
    </row>
    <row r="247" spans="1:19" s="72" customFormat="1" x14ac:dyDescent="0.55000000000000004">
      <c r="A247" s="34" t="s">
        <v>421</v>
      </c>
      <c r="B247" s="42" t="s">
        <v>422</v>
      </c>
      <c r="C247" s="210">
        <v>60</v>
      </c>
      <c r="D247" s="210"/>
      <c r="E247" s="206"/>
      <c r="F247" s="23"/>
      <c r="G247" s="23"/>
      <c r="H247" s="23"/>
      <c r="I247" s="23"/>
      <c r="J247" s="39"/>
      <c r="K247" s="23"/>
      <c r="L247" s="39"/>
      <c r="M247" s="39"/>
      <c r="N247" s="39"/>
      <c r="O247" s="73"/>
      <c r="P247" s="39"/>
      <c r="Q247" s="23"/>
      <c r="R247" s="39"/>
      <c r="S247" s="71"/>
    </row>
    <row r="248" spans="1:19" s="72" customFormat="1" x14ac:dyDescent="0.55000000000000004">
      <c r="A248" s="34" t="s">
        <v>423</v>
      </c>
      <c r="B248" s="42" t="s">
        <v>424</v>
      </c>
      <c r="C248" s="210">
        <v>20</v>
      </c>
      <c r="D248" s="210"/>
      <c r="E248" s="206"/>
      <c r="F248" s="40"/>
      <c r="G248" s="40"/>
      <c r="H248" s="40"/>
      <c r="I248" s="40"/>
      <c r="J248" s="41"/>
      <c r="K248" s="40"/>
      <c r="L248" s="41"/>
      <c r="M248" s="41"/>
      <c r="N248" s="41"/>
      <c r="O248" s="65"/>
      <c r="P248" s="41"/>
      <c r="Q248" s="40"/>
      <c r="R248" s="41"/>
      <c r="S248" s="71"/>
    </row>
    <row r="249" spans="1:19" s="72" customFormat="1" x14ac:dyDescent="0.55000000000000004">
      <c r="A249" s="34" t="s">
        <v>425</v>
      </c>
      <c r="B249" s="42" t="s">
        <v>415</v>
      </c>
      <c r="C249" s="210">
        <v>5</v>
      </c>
      <c r="D249" s="210"/>
      <c r="E249" s="206"/>
      <c r="F249" s="40"/>
      <c r="G249" s="40"/>
      <c r="H249" s="40"/>
      <c r="I249" s="40"/>
      <c r="J249" s="41"/>
      <c r="K249" s="40"/>
      <c r="L249" s="41"/>
      <c r="M249" s="41"/>
      <c r="N249" s="41"/>
      <c r="O249" s="65"/>
      <c r="P249" s="41"/>
      <c r="Q249" s="40"/>
      <c r="R249" s="41"/>
      <c r="S249" s="71"/>
    </row>
    <row r="250" spans="1:19" s="72" customFormat="1" x14ac:dyDescent="0.55000000000000004">
      <c r="A250" s="23">
        <v>10.3</v>
      </c>
      <c r="B250" s="24" t="s">
        <v>426</v>
      </c>
      <c r="C250" s="25">
        <f>SUM(C251:C255)</f>
        <v>55</v>
      </c>
      <c r="D250" s="25"/>
      <c r="E250" s="25"/>
      <c r="F250" s="40"/>
      <c r="G250" s="40"/>
      <c r="H250" s="40"/>
      <c r="I250" s="40"/>
      <c r="J250" s="41"/>
      <c r="K250" s="40"/>
      <c r="L250" s="41"/>
      <c r="M250" s="41"/>
      <c r="N250" s="41"/>
      <c r="O250" s="65"/>
      <c r="P250" s="41"/>
      <c r="Q250" s="40"/>
      <c r="R250" s="41"/>
      <c r="S250" s="71"/>
    </row>
    <row r="251" spans="1:19" s="72" customFormat="1" ht="48" x14ac:dyDescent="0.55000000000000004">
      <c r="A251" s="29" t="s">
        <v>427</v>
      </c>
      <c r="B251" s="203" t="s">
        <v>428</v>
      </c>
      <c r="C251" s="206">
        <v>10</v>
      </c>
      <c r="D251" s="210"/>
      <c r="E251" s="206"/>
      <c r="F251" s="40"/>
      <c r="G251" s="40"/>
      <c r="H251" s="40"/>
      <c r="I251" s="40"/>
      <c r="J251" s="41"/>
      <c r="K251" s="40"/>
      <c r="L251" s="41"/>
      <c r="M251" s="41"/>
      <c r="N251" s="41"/>
      <c r="O251" s="65"/>
      <c r="P251" s="41"/>
      <c r="Q251" s="40"/>
      <c r="R251" s="41"/>
      <c r="S251" s="71"/>
    </row>
    <row r="252" spans="1:19" s="72" customFormat="1" x14ac:dyDescent="0.55000000000000004">
      <c r="A252" s="29" t="s">
        <v>429</v>
      </c>
      <c r="B252" s="203" t="s">
        <v>430</v>
      </c>
      <c r="C252" s="206">
        <v>10</v>
      </c>
      <c r="D252" s="210"/>
      <c r="E252" s="206"/>
      <c r="F252" s="40"/>
      <c r="G252" s="40"/>
      <c r="H252" s="40"/>
      <c r="I252" s="40"/>
      <c r="J252" s="41"/>
      <c r="K252" s="40"/>
      <c r="L252" s="41"/>
      <c r="M252" s="41"/>
      <c r="N252" s="41"/>
      <c r="O252" s="65"/>
      <c r="P252" s="41"/>
      <c r="Q252" s="40"/>
      <c r="R252" s="41"/>
      <c r="S252" s="71"/>
    </row>
    <row r="253" spans="1:19" s="72" customFormat="1" x14ac:dyDescent="0.55000000000000004">
      <c r="A253" s="29" t="s">
        <v>431</v>
      </c>
      <c r="B253" s="42" t="s">
        <v>432</v>
      </c>
      <c r="C253" s="210">
        <v>15</v>
      </c>
      <c r="D253" s="210"/>
      <c r="E253" s="206"/>
      <c r="F253" s="40"/>
      <c r="G253" s="40"/>
      <c r="H253" s="40"/>
      <c r="I253" s="40"/>
      <c r="J253" s="41"/>
      <c r="K253" s="40"/>
      <c r="L253" s="41"/>
      <c r="M253" s="41"/>
      <c r="N253" s="41"/>
      <c r="O253" s="65"/>
      <c r="P253" s="41"/>
      <c r="Q253" s="40"/>
      <c r="R253" s="41"/>
      <c r="S253" s="71"/>
    </row>
    <row r="254" spans="1:19" s="72" customFormat="1" ht="48" x14ac:dyDescent="0.55000000000000004">
      <c r="A254" s="29" t="s">
        <v>433</v>
      </c>
      <c r="B254" s="42" t="s">
        <v>434</v>
      </c>
      <c r="C254" s="210">
        <v>15</v>
      </c>
      <c r="D254" s="210"/>
      <c r="E254" s="206"/>
      <c r="F254" s="23"/>
      <c r="G254" s="23"/>
      <c r="H254" s="23"/>
      <c r="I254" s="23"/>
      <c r="J254" s="39"/>
      <c r="K254" s="23"/>
      <c r="L254" s="39"/>
      <c r="M254" s="39"/>
      <c r="N254" s="39"/>
      <c r="O254" s="39"/>
      <c r="P254" s="23"/>
      <c r="Q254" s="23"/>
      <c r="R254" s="39"/>
      <c r="S254" s="71"/>
    </row>
    <row r="255" spans="1:19" s="72" customFormat="1" x14ac:dyDescent="0.55000000000000004">
      <c r="A255" s="29" t="s">
        <v>435</v>
      </c>
      <c r="B255" s="42" t="s">
        <v>415</v>
      </c>
      <c r="C255" s="210">
        <v>5</v>
      </c>
      <c r="D255" s="210"/>
      <c r="E255" s="206"/>
      <c r="F255" s="40"/>
      <c r="G255" s="40"/>
      <c r="H255" s="40"/>
      <c r="I255" s="40"/>
      <c r="J255" s="41"/>
      <c r="K255" s="40"/>
      <c r="L255" s="41"/>
      <c r="M255" s="41"/>
      <c r="N255" s="41"/>
      <c r="O255" s="41"/>
      <c r="P255" s="40"/>
      <c r="Q255" s="40"/>
      <c r="R255" s="41"/>
      <c r="S255" s="71"/>
    </row>
    <row r="256" spans="1:19" s="72" customFormat="1" x14ac:dyDescent="0.55000000000000004">
      <c r="A256" s="23">
        <v>10.4</v>
      </c>
      <c r="B256" s="24" t="s">
        <v>436</v>
      </c>
      <c r="C256" s="25">
        <f>SUM(C257:C265)</f>
        <v>105</v>
      </c>
      <c r="D256" s="25"/>
      <c r="E256" s="25"/>
      <c r="F256" s="40"/>
      <c r="G256" s="40"/>
      <c r="H256" s="40"/>
      <c r="I256" s="40"/>
      <c r="J256" s="41"/>
      <c r="K256" s="40"/>
      <c r="L256" s="41"/>
      <c r="M256" s="41"/>
      <c r="N256" s="41"/>
      <c r="O256" s="41"/>
      <c r="P256" s="40"/>
      <c r="Q256" s="40"/>
      <c r="R256" s="41"/>
      <c r="S256" s="71"/>
    </row>
    <row r="257" spans="1:19" s="72" customFormat="1" x14ac:dyDescent="0.55000000000000004">
      <c r="A257" s="29" t="s">
        <v>437</v>
      </c>
      <c r="B257" s="203" t="s">
        <v>438</v>
      </c>
      <c r="C257" s="206">
        <v>10</v>
      </c>
      <c r="D257" s="210"/>
      <c r="E257" s="206"/>
      <c r="F257" s="40"/>
      <c r="G257" s="40"/>
      <c r="H257" s="40"/>
      <c r="I257" s="40"/>
      <c r="J257" s="41"/>
      <c r="K257" s="40"/>
      <c r="L257" s="41"/>
      <c r="M257" s="41"/>
      <c r="N257" s="41"/>
      <c r="O257" s="41"/>
      <c r="P257" s="40"/>
      <c r="Q257" s="40"/>
      <c r="R257" s="41"/>
      <c r="S257" s="71"/>
    </row>
    <row r="258" spans="1:19" s="72" customFormat="1" x14ac:dyDescent="0.55000000000000004">
      <c r="A258" s="29" t="s">
        <v>439</v>
      </c>
      <c r="B258" s="203" t="s">
        <v>440</v>
      </c>
      <c r="C258" s="206">
        <v>15</v>
      </c>
      <c r="D258" s="210"/>
      <c r="E258" s="206"/>
      <c r="F258" s="40"/>
      <c r="G258" s="40"/>
      <c r="H258" s="40"/>
      <c r="I258" s="40"/>
      <c r="J258" s="41"/>
      <c r="K258" s="40"/>
      <c r="L258" s="41"/>
      <c r="M258" s="41"/>
      <c r="N258" s="41"/>
      <c r="O258" s="41"/>
      <c r="P258" s="40"/>
      <c r="Q258" s="40"/>
      <c r="R258" s="41"/>
      <c r="S258" s="71"/>
    </row>
    <row r="259" spans="1:19" s="72" customFormat="1" x14ac:dyDescent="0.55000000000000004">
      <c r="A259" s="29" t="s">
        <v>441</v>
      </c>
      <c r="B259" s="42" t="s">
        <v>442</v>
      </c>
      <c r="C259" s="210">
        <v>30</v>
      </c>
      <c r="D259" s="210"/>
      <c r="E259" s="206"/>
      <c r="F259" s="40"/>
      <c r="G259" s="40"/>
      <c r="H259" s="40"/>
      <c r="I259" s="40"/>
      <c r="J259" s="41"/>
      <c r="K259" s="40"/>
      <c r="L259" s="41"/>
      <c r="M259" s="41"/>
      <c r="N259" s="41"/>
      <c r="O259" s="41"/>
      <c r="P259" s="40"/>
      <c r="Q259" s="40"/>
      <c r="R259" s="41"/>
      <c r="S259" s="71"/>
    </row>
    <row r="260" spans="1:19" s="72" customFormat="1" ht="48" x14ac:dyDescent="0.55000000000000004">
      <c r="A260" s="29" t="s">
        <v>443</v>
      </c>
      <c r="B260" s="42" t="s">
        <v>444</v>
      </c>
      <c r="C260" s="210">
        <v>20</v>
      </c>
      <c r="D260" s="210"/>
      <c r="E260" s="206"/>
      <c r="F260" s="23"/>
      <c r="G260" s="23"/>
      <c r="H260" s="23"/>
      <c r="I260" s="23"/>
      <c r="J260" s="39"/>
      <c r="K260" s="23"/>
      <c r="L260" s="39"/>
      <c r="M260" s="39"/>
      <c r="N260" s="39"/>
      <c r="O260" s="39"/>
      <c r="P260" s="23"/>
      <c r="Q260" s="23"/>
      <c r="R260" s="39"/>
      <c r="S260" s="71"/>
    </row>
    <row r="261" spans="1:19" s="72" customFormat="1" x14ac:dyDescent="0.55000000000000004">
      <c r="A261" s="29" t="s">
        <v>445</v>
      </c>
      <c r="B261" s="42" t="s">
        <v>415</v>
      </c>
      <c r="C261" s="210">
        <v>5</v>
      </c>
      <c r="D261" s="210"/>
      <c r="E261" s="206"/>
      <c r="F261" s="40"/>
      <c r="G261" s="40"/>
      <c r="H261" s="40"/>
      <c r="I261" s="40"/>
      <c r="J261" s="41"/>
      <c r="K261" s="40"/>
      <c r="L261" s="41"/>
      <c r="M261" s="41"/>
      <c r="N261" s="41"/>
      <c r="O261" s="41"/>
      <c r="P261" s="40"/>
      <c r="Q261" s="40"/>
      <c r="R261" s="41"/>
      <c r="S261" s="71"/>
    </row>
    <row r="262" spans="1:19" s="72" customFormat="1" ht="48" x14ac:dyDescent="0.55000000000000004">
      <c r="A262" s="29" t="s">
        <v>446</v>
      </c>
      <c r="B262" s="42" t="s">
        <v>447</v>
      </c>
      <c r="C262" s="210">
        <v>10</v>
      </c>
      <c r="D262" s="210"/>
      <c r="E262" s="206"/>
      <c r="F262" s="40"/>
      <c r="G262" s="40"/>
      <c r="H262" s="40"/>
      <c r="I262" s="40"/>
      <c r="J262" s="41"/>
      <c r="K262" s="40"/>
      <c r="L262" s="41"/>
      <c r="M262" s="41"/>
      <c r="N262" s="41"/>
      <c r="O262" s="41"/>
      <c r="P262" s="40"/>
      <c r="Q262" s="40"/>
      <c r="R262" s="41"/>
      <c r="S262" s="71"/>
    </row>
    <row r="263" spans="1:19" s="72" customFormat="1" x14ac:dyDescent="0.55000000000000004">
      <c r="A263" s="29" t="s">
        <v>448</v>
      </c>
      <c r="B263" s="42" t="s">
        <v>449</v>
      </c>
      <c r="C263" s="210">
        <v>10</v>
      </c>
      <c r="D263" s="210"/>
      <c r="E263" s="206"/>
      <c r="F263" s="40"/>
      <c r="G263" s="40"/>
      <c r="H263" s="40"/>
      <c r="I263" s="40"/>
      <c r="J263" s="41"/>
      <c r="K263" s="40"/>
      <c r="L263" s="41"/>
      <c r="M263" s="41"/>
      <c r="N263" s="41"/>
      <c r="O263" s="41"/>
      <c r="P263" s="40"/>
      <c r="Q263" s="40"/>
      <c r="R263" s="41"/>
      <c r="S263" s="71"/>
    </row>
    <row r="264" spans="1:19" s="72" customFormat="1" x14ac:dyDescent="0.55000000000000004">
      <c r="A264" s="29" t="s">
        <v>450</v>
      </c>
      <c r="B264" s="42" t="s">
        <v>451</v>
      </c>
      <c r="C264" s="210"/>
      <c r="D264" s="210"/>
      <c r="E264" s="206"/>
      <c r="F264" s="40"/>
      <c r="G264" s="40"/>
      <c r="H264" s="40"/>
      <c r="I264" s="40"/>
      <c r="J264" s="41"/>
      <c r="K264" s="40"/>
      <c r="L264" s="41"/>
      <c r="M264" s="41"/>
      <c r="N264" s="41"/>
      <c r="O264" s="41"/>
      <c r="P264" s="40"/>
      <c r="Q264" s="40"/>
      <c r="R264" s="41"/>
      <c r="S264" s="71"/>
    </row>
    <row r="265" spans="1:19" s="72" customFormat="1" x14ac:dyDescent="0.55000000000000004">
      <c r="A265" s="29" t="s">
        <v>452</v>
      </c>
      <c r="B265" s="42" t="s">
        <v>453</v>
      </c>
      <c r="C265" s="210">
        <v>5</v>
      </c>
      <c r="D265" s="210"/>
      <c r="E265" s="206"/>
      <c r="F265" s="40"/>
      <c r="G265" s="40"/>
      <c r="H265" s="40"/>
      <c r="I265" s="40"/>
      <c r="J265" s="41"/>
      <c r="K265" s="40"/>
      <c r="L265" s="41"/>
      <c r="M265" s="41"/>
      <c r="N265" s="41"/>
      <c r="O265" s="41"/>
      <c r="P265" s="40"/>
      <c r="Q265" s="40"/>
      <c r="R265" s="41"/>
      <c r="S265" s="71"/>
    </row>
    <row r="266" spans="1:19" s="72" customFormat="1" x14ac:dyDescent="0.55000000000000004">
      <c r="A266" s="23">
        <v>10.5</v>
      </c>
      <c r="B266" s="24" t="s">
        <v>454</v>
      </c>
      <c r="C266" s="25">
        <f>SUM(C267:C272)</f>
        <v>80</v>
      </c>
      <c r="D266" s="25"/>
      <c r="E266" s="25"/>
      <c r="F266" s="40"/>
      <c r="G266" s="40"/>
      <c r="H266" s="40"/>
      <c r="I266" s="40"/>
      <c r="J266" s="41"/>
      <c r="K266" s="40"/>
      <c r="L266" s="41"/>
      <c r="M266" s="41"/>
      <c r="N266" s="41"/>
      <c r="O266" s="41"/>
      <c r="P266" s="40"/>
      <c r="Q266" s="40"/>
      <c r="R266" s="41"/>
      <c r="S266" s="71"/>
    </row>
    <row r="267" spans="1:19" s="72" customFormat="1" ht="48" x14ac:dyDescent="0.55000000000000004">
      <c r="A267" s="34" t="s">
        <v>455</v>
      </c>
      <c r="B267" s="42" t="s">
        <v>456</v>
      </c>
      <c r="C267" s="210">
        <v>10</v>
      </c>
      <c r="D267" s="210"/>
      <c r="E267" s="206"/>
      <c r="F267" s="40"/>
      <c r="G267" s="40"/>
      <c r="H267" s="40"/>
      <c r="I267" s="40"/>
      <c r="J267" s="41"/>
      <c r="K267" s="40"/>
      <c r="L267" s="41"/>
      <c r="M267" s="41"/>
      <c r="N267" s="41"/>
      <c r="O267" s="41"/>
      <c r="P267" s="40"/>
      <c r="Q267" s="40"/>
      <c r="R267" s="41"/>
      <c r="S267" s="71"/>
    </row>
    <row r="268" spans="1:19" s="72" customFormat="1" ht="48" x14ac:dyDescent="0.55000000000000004">
      <c r="A268" s="34" t="s">
        <v>457</v>
      </c>
      <c r="B268" s="42" t="s">
        <v>458</v>
      </c>
      <c r="C268" s="210">
        <v>15</v>
      </c>
      <c r="D268" s="210"/>
      <c r="E268" s="206"/>
      <c r="F268" s="23"/>
      <c r="G268" s="23"/>
      <c r="H268" s="23"/>
      <c r="I268" s="23"/>
      <c r="J268" s="39"/>
      <c r="K268" s="23"/>
      <c r="L268" s="39"/>
      <c r="M268" s="39"/>
      <c r="N268" s="39"/>
      <c r="O268" s="39"/>
      <c r="P268" s="23"/>
      <c r="Q268" s="23"/>
      <c r="R268" s="39"/>
      <c r="S268" s="71"/>
    </row>
    <row r="269" spans="1:19" s="72" customFormat="1" x14ac:dyDescent="0.55000000000000004">
      <c r="A269" s="34" t="s">
        <v>459</v>
      </c>
      <c r="B269" s="42" t="s">
        <v>422</v>
      </c>
      <c r="C269" s="210">
        <v>20</v>
      </c>
      <c r="D269" s="210"/>
      <c r="E269" s="206"/>
      <c r="F269" s="40"/>
      <c r="G269" s="40"/>
      <c r="H269" s="40"/>
      <c r="I269" s="40"/>
      <c r="J269" s="41"/>
      <c r="K269" s="40"/>
      <c r="L269" s="41"/>
      <c r="M269" s="41"/>
      <c r="N269" s="41"/>
      <c r="O269" s="41"/>
      <c r="P269" s="40"/>
      <c r="Q269" s="40"/>
      <c r="R269" s="41"/>
      <c r="S269" s="71"/>
    </row>
    <row r="270" spans="1:19" s="72" customFormat="1" ht="48" x14ac:dyDescent="0.55000000000000004">
      <c r="A270" s="34" t="s">
        <v>460</v>
      </c>
      <c r="B270" s="42" t="s">
        <v>461</v>
      </c>
      <c r="C270" s="210">
        <v>15</v>
      </c>
      <c r="D270" s="210"/>
      <c r="E270" s="206"/>
      <c r="F270" s="40"/>
      <c r="G270" s="40"/>
      <c r="H270" s="40"/>
      <c r="I270" s="40"/>
      <c r="J270" s="41"/>
      <c r="K270" s="40"/>
      <c r="L270" s="41"/>
      <c r="M270" s="41"/>
      <c r="N270" s="41"/>
      <c r="O270" s="41"/>
      <c r="P270" s="40"/>
      <c r="Q270" s="40"/>
      <c r="R270" s="41"/>
      <c r="S270" s="71"/>
    </row>
    <row r="271" spans="1:19" x14ac:dyDescent="0.55000000000000004">
      <c r="A271" s="34" t="s">
        <v>462</v>
      </c>
      <c r="B271" s="42" t="s">
        <v>463</v>
      </c>
      <c r="C271" s="210">
        <v>15</v>
      </c>
      <c r="D271" s="210"/>
      <c r="E271" s="206"/>
      <c r="F271" s="40"/>
      <c r="G271" s="40"/>
      <c r="H271" s="40"/>
      <c r="I271" s="40"/>
      <c r="J271" s="41"/>
      <c r="K271" s="40"/>
      <c r="L271" s="41"/>
      <c r="M271" s="41"/>
      <c r="N271" s="41"/>
      <c r="O271" s="41"/>
      <c r="P271" s="40"/>
      <c r="Q271" s="40"/>
      <c r="R271" s="41"/>
    </row>
    <row r="272" spans="1:19" x14ac:dyDescent="0.55000000000000004">
      <c r="A272" s="34" t="s">
        <v>464</v>
      </c>
      <c r="B272" s="42" t="s">
        <v>415</v>
      </c>
      <c r="C272" s="210">
        <v>5</v>
      </c>
      <c r="D272" s="210"/>
      <c r="E272" s="206"/>
      <c r="F272" s="36"/>
      <c r="G272" s="36"/>
      <c r="H272" s="36"/>
      <c r="I272" s="17"/>
      <c r="J272" s="36"/>
      <c r="K272" s="36"/>
      <c r="L272" s="17"/>
      <c r="M272" s="17"/>
      <c r="N272" s="17"/>
      <c r="O272" s="17"/>
      <c r="P272" s="36"/>
      <c r="Q272" s="36"/>
      <c r="R272" s="17"/>
    </row>
    <row r="273" spans="1:18" x14ac:dyDescent="0.55000000000000004">
      <c r="A273" s="23">
        <v>10.6</v>
      </c>
      <c r="B273" s="24" t="s">
        <v>465</v>
      </c>
      <c r="C273" s="25">
        <f>SUM(C274:C285)</f>
        <v>125</v>
      </c>
      <c r="D273" s="25"/>
      <c r="E273" s="25"/>
      <c r="F273" s="23"/>
      <c r="G273" s="23"/>
      <c r="H273" s="23"/>
      <c r="I273" s="23"/>
      <c r="J273" s="39"/>
      <c r="K273" s="23"/>
      <c r="L273" s="39"/>
      <c r="M273" s="39"/>
      <c r="N273" s="39"/>
      <c r="O273" s="39"/>
      <c r="P273" s="23"/>
      <c r="Q273" s="23"/>
      <c r="R273" s="39"/>
    </row>
    <row r="274" spans="1:18" ht="48" x14ac:dyDescent="0.55000000000000004">
      <c r="A274" s="34" t="s">
        <v>466</v>
      </c>
      <c r="B274" s="42" t="s">
        <v>467</v>
      </c>
      <c r="C274" s="210">
        <v>10</v>
      </c>
      <c r="D274" s="210"/>
      <c r="E274" s="206"/>
      <c r="F274" s="40"/>
      <c r="G274" s="40"/>
      <c r="H274" s="40"/>
      <c r="I274" s="40"/>
      <c r="J274" s="41"/>
      <c r="K274" s="40"/>
      <c r="L274" s="41"/>
      <c r="M274" s="41"/>
      <c r="N274" s="41"/>
      <c r="O274" s="41"/>
      <c r="P274" s="40"/>
      <c r="Q274" s="40"/>
      <c r="R274" s="41"/>
    </row>
    <row r="275" spans="1:18" x14ac:dyDescent="0.55000000000000004">
      <c r="A275" s="34" t="s">
        <v>468</v>
      </c>
      <c r="B275" s="42" t="s">
        <v>469</v>
      </c>
      <c r="C275" s="210">
        <v>15</v>
      </c>
      <c r="D275" s="210"/>
      <c r="E275" s="206"/>
      <c r="F275" s="40"/>
      <c r="G275" s="40"/>
      <c r="H275" s="40"/>
      <c r="I275" s="40"/>
      <c r="J275" s="41"/>
      <c r="K275" s="40"/>
      <c r="L275" s="41"/>
      <c r="M275" s="41"/>
      <c r="N275" s="41"/>
      <c r="O275" s="41"/>
      <c r="P275" s="40"/>
      <c r="Q275" s="40"/>
      <c r="R275" s="41"/>
    </row>
    <row r="276" spans="1:18" x14ac:dyDescent="0.55000000000000004">
      <c r="A276" s="34" t="s">
        <v>470</v>
      </c>
      <c r="B276" s="42" t="s">
        <v>422</v>
      </c>
      <c r="C276" s="210">
        <v>20</v>
      </c>
      <c r="D276" s="210"/>
      <c r="E276" s="206"/>
      <c r="F276" s="40"/>
      <c r="G276" s="40"/>
      <c r="H276" s="40"/>
      <c r="I276" s="40"/>
      <c r="J276" s="41"/>
      <c r="K276" s="40"/>
      <c r="L276" s="41"/>
      <c r="M276" s="41"/>
      <c r="N276" s="41"/>
      <c r="O276" s="41"/>
      <c r="P276" s="40"/>
      <c r="Q276" s="40"/>
      <c r="R276" s="41"/>
    </row>
    <row r="277" spans="1:18" ht="48" x14ac:dyDescent="0.55000000000000004">
      <c r="A277" s="34" t="s">
        <v>471</v>
      </c>
      <c r="B277" s="42" t="s">
        <v>472</v>
      </c>
      <c r="C277" s="210">
        <v>20</v>
      </c>
      <c r="D277" s="210"/>
      <c r="E277" s="206"/>
      <c r="F277" s="40"/>
      <c r="G277" s="40"/>
      <c r="H277" s="40"/>
      <c r="I277" s="40"/>
      <c r="J277" s="41"/>
      <c r="K277" s="40"/>
      <c r="L277" s="41"/>
      <c r="M277" s="41"/>
      <c r="N277" s="41"/>
      <c r="O277" s="41"/>
      <c r="P277" s="40"/>
      <c r="Q277" s="40"/>
      <c r="R277" s="41"/>
    </row>
    <row r="278" spans="1:18" x14ac:dyDescent="0.55000000000000004">
      <c r="A278" s="34" t="s">
        <v>473</v>
      </c>
      <c r="B278" s="42" t="s">
        <v>415</v>
      </c>
      <c r="C278" s="210">
        <v>5</v>
      </c>
      <c r="D278" s="210"/>
      <c r="E278" s="206"/>
      <c r="F278" s="40"/>
      <c r="G278" s="40"/>
      <c r="H278" s="40"/>
      <c r="I278" s="40"/>
      <c r="J278" s="41"/>
      <c r="K278" s="40"/>
      <c r="L278" s="41"/>
      <c r="M278" s="41"/>
      <c r="N278" s="41"/>
      <c r="O278" s="41"/>
      <c r="P278" s="40"/>
      <c r="Q278" s="40"/>
      <c r="R278" s="41"/>
    </row>
    <row r="279" spans="1:18" ht="48" x14ac:dyDescent="0.55000000000000004">
      <c r="A279" s="34" t="s">
        <v>474</v>
      </c>
      <c r="B279" s="33" t="s">
        <v>475</v>
      </c>
      <c r="C279" s="210">
        <v>10</v>
      </c>
      <c r="D279" s="210"/>
      <c r="E279" s="206"/>
      <c r="F279" s="45"/>
      <c r="G279" s="45"/>
      <c r="H279" s="45"/>
      <c r="I279" s="45"/>
      <c r="J279" s="45"/>
      <c r="K279" s="45"/>
      <c r="L279" s="46"/>
      <c r="M279" s="46"/>
      <c r="N279" s="46"/>
      <c r="O279" s="46"/>
      <c r="P279" s="45"/>
      <c r="Q279" s="45"/>
      <c r="R279" s="46"/>
    </row>
    <row r="280" spans="1:18" x14ac:dyDescent="0.55000000000000004">
      <c r="A280" s="34" t="s">
        <v>476</v>
      </c>
      <c r="B280" s="33" t="s">
        <v>477</v>
      </c>
      <c r="C280" s="210">
        <v>15</v>
      </c>
      <c r="D280" s="210"/>
      <c r="E280" s="206"/>
      <c r="F280" s="23"/>
      <c r="G280" s="23"/>
      <c r="H280" s="23"/>
      <c r="I280" s="23"/>
      <c r="J280" s="39"/>
      <c r="K280" s="23"/>
      <c r="L280" s="39"/>
      <c r="M280" s="39"/>
      <c r="N280" s="39"/>
      <c r="O280" s="39"/>
      <c r="P280" s="23"/>
      <c r="Q280" s="23"/>
      <c r="R280" s="39"/>
    </row>
    <row r="281" spans="1:18" x14ac:dyDescent="0.55000000000000004">
      <c r="A281" s="34" t="s">
        <v>478</v>
      </c>
      <c r="B281" s="33" t="s">
        <v>453</v>
      </c>
      <c r="C281" s="210">
        <v>5</v>
      </c>
      <c r="D281" s="210"/>
      <c r="E281" s="206"/>
      <c r="F281" s="40"/>
      <c r="G281" s="40"/>
      <c r="H281" s="40"/>
      <c r="I281" s="40"/>
      <c r="J281" s="41"/>
      <c r="K281" s="40"/>
      <c r="L281" s="41"/>
      <c r="M281" s="41"/>
      <c r="N281" s="41"/>
      <c r="O281" s="41"/>
      <c r="P281" s="40"/>
      <c r="Q281" s="40"/>
      <c r="R281" s="41"/>
    </row>
    <row r="282" spans="1:18" ht="48" x14ac:dyDescent="0.55000000000000004">
      <c r="A282" s="34" t="s">
        <v>479</v>
      </c>
      <c r="B282" s="42" t="s">
        <v>480</v>
      </c>
      <c r="C282" s="210">
        <v>10</v>
      </c>
      <c r="D282" s="210"/>
      <c r="E282" s="206"/>
      <c r="F282" s="40"/>
      <c r="G282" s="40"/>
      <c r="H282" s="40"/>
      <c r="I282" s="40"/>
      <c r="J282" s="41"/>
      <c r="K282" s="40"/>
      <c r="L282" s="41"/>
      <c r="M282" s="41"/>
      <c r="N282" s="41"/>
      <c r="O282" s="41"/>
      <c r="P282" s="40"/>
      <c r="Q282" s="40"/>
      <c r="R282" s="41"/>
    </row>
    <row r="283" spans="1:18" x14ac:dyDescent="0.55000000000000004">
      <c r="A283" s="34" t="s">
        <v>481</v>
      </c>
      <c r="B283" s="42" t="s">
        <v>482</v>
      </c>
      <c r="C283" s="210">
        <v>10</v>
      </c>
      <c r="D283" s="210"/>
      <c r="E283" s="206"/>
      <c r="F283" s="40"/>
      <c r="G283" s="40"/>
      <c r="H283" s="40"/>
      <c r="I283" s="40"/>
      <c r="J283" s="41"/>
      <c r="K283" s="40"/>
      <c r="L283" s="41"/>
      <c r="M283" s="41"/>
      <c r="N283" s="41"/>
      <c r="O283" s="41"/>
      <c r="P283" s="40"/>
      <c r="Q283" s="40"/>
      <c r="R283" s="41"/>
    </row>
    <row r="284" spans="1:18" x14ac:dyDescent="0.55000000000000004">
      <c r="A284" s="34" t="s">
        <v>483</v>
      </c>
      <c r="B284" s="33" t="s">
        <v>453</v>
      </c>
      <c r="C284" s="210">
        <v>5</v>
      </c>
      <c r="D284" s="210"/>
      <c r="E284" s="206"/>
      <c r="F284" s="40"/>
      <c r="G284" s="40"/>
      <c r="H284" s="40"/>
      <c r="I284" s="40"/>
      <c r="J284" s="41"/>
      <c r="K284" s="40"/>
      <c r="L284" s="41"/>
      <c r="M284" s="41"/>
      <c r="N284" s="41"/>
      <c r="O284" s="41"/>
      <c r="P284" s="40"/>
      <c r="Q284" s="40"/>
      <c r="R284" s="41"/>
    </row>
    <row r="285" spans="1:18" x14ac:dyDescent="0.55000000000000004">
      <c r="A285" s="34" t="s">
        <v>484</v>
      </c>
      <c r="B285" s="42" t="s">
        <v>451</v>
      </c>
      <c r="C285" s="210"/>
      <c r="D285" s="210"/>
      <c r="E285" s="206"/>
      <c r="F285" s="40"/>
      <c r="G285" s="40"/>
      <c r="H285" s="40"/>
      <c r="I285" s="40"/>
      <c r="J285" s="41"/>
      <c r="K285" s="40"/>
      <c r="L285" s="41"/>
      <c r="M285" s="41"/>
      <c r="N285" s="41"/>
      <c r="O285" s="41"/>
      <c r="P285" s="40"/>
      <c r="Q285" s="40"/>
      <c r="R285" s="41"/>
    </row>
    <row r="286" spans="1:18" x14ac:dyDescent="0.55000000000000004">
      <c r="A286" s="23">
        <v>10.7</v>
      </c>
      <c r="B286" s="24" t="s">
        <v>485</v>
      </c>
      <c r="C286" s="25">
        <f>SUM(C287:C289)</f>
        <v>30</v>
      </c>
      <c r="D286" s="25"/>
      <c r="E286" s="25"/>
      <c r="F286" s="40"/>
      <c r="G286" s="40"/>
      <c r="H286" s="40"/>
      <c r="I286" s="40"/>
      <c r="J286" s="41"/>
      <c r="K286" s="40"/>
      <c r="L286" s="41"/>
      <c r="M286" s="41"/>
      <c r="N286" s="41"/>
      <c r="O286" s="41"/>
      <c r="P286" s="40"/>
      <c r="Q286" s="40"/>
      <c r="R286" s="41"/>
    </row>
    <row r="287" spans="1:18" x14ac:dyDescent="0.55000000000000004">
      <c r="A287" s="34" t="s">
        <v>486</v>
      </c>
      <c r="B287" s="42" t="s">
        <v>487</v>
      </c>
      <c r="C287" s="210">
        <v>5</v>
      </c>
      <c r="D287" s="210"/>
      <c r="E287" s="206"/>
      <c r="F287" s="40"/>
      <c r="G287" s="40"/>
      <c r="H287" s="40"/>
      <c r="I287" s="40"/>
      <c r="J287" s="41"/>
      <c r="K287" s="40"/>
      <c r="L287" s="41"/>
      <c r="M287" s="41"/>
      <c r="N287" s="41"/>
      <c r="O287" s="41"/>
      <c r="P287" s="40"/>
      <c r="Q287" s="40"/>
      <c r="R287" s="41"/>
    </row>
    <row r="288" spans="1:18" ht="48" x14ac:dyDescent="0.55000000000000004">
      <c r="A288" s="34" t="s">
        <v>488</v>
      </c>
      <c r="B288" s="42" t="s">
        <v>489</v>
      </c>
      <c r="C288" s="210">
        <v>15</v>
      </c>
      <c r="D288" s="210"/>
      <c r="E288" s="206"/>
      <c r="F288" s="40"/>
      <c r="G288" s="40"/>
      <c r="H288" s="40"/>
      <c r="I288" s="40"/>
      <c r="J288" s="41"/>
      <c r="K288" s="40"/>
      <c r="L288" s="41"/>
      <c r="M288" s="41"/>
      <c r="N288" s="41"/>
      <c r="O288" s="41"/>
      <c r="P288" s="40"/>
      <c r="Q288" s="40"/>
      <c r="R288" s="41"/>
    </row>
    <row r="289" spans="1:18" x14ac:dyDescent="0.55000000000000004">
      <c r="A289" s="34" t="s">
        <v>490</v>
      </c>
      <c r="B289" s="42" t="s">
        <v>491</v>
      </c>
      <c r="C289" s="210">
        <v>10</v>
      </c>
      <c r="D289" s="210"/>
      <c r="E289" s="206"/>
      <c r="F289" s="40"/>
      <c r="G289" s="40"/>
      <c r="H289" s="40"/>
      <c r="I289" s="40"/>
      <c r="J289" s="41"/>
      <c r="K289" s="40"/>
      <c r="L289" s="41"/>
      <c r="M289" s="41"/>
      <c r="N289" s="41"/>
      <c r="O289" s="41"/>
      <c r="P289" s="40"/>
      <c r="Q289" s="40"/>
      <c r="R289" s="41"/>
    </row>
    <row r="290" spans="1:18" x14ac:dyDescent="0.55000000000000004">
      <c r="A290" s="36">
        <v>11</v>
      </c>
      <c r="B290" s="37" t="s">
        <v>492</v>
      </c>
      <c r="C290" s="211">
        <f>C291</f>
        <v>110</v>
      </c>
      <c r="D290" s="211"/>
      <c r="E290" s="211"/>
      <c r="F290" s="40"/>
      <c r="G290" s="40"/>
      <c r="H290" s="40"/>
      <c r="I290" s="40"/>
      <c r="J290" s="41"/>
      <c r="K290" s="40"/>
      <c r="L290" s="41"/>
      <c r="M290" s="41"/>
      <c r="N290" s="41"/>
      <c r="O290" s="41"/>
      <c r="P290" s="40"/>
      <c r="Q290" s="40"/>
      <c r="R290" s="41"/>
    </row>
    <row r="291" spans="1:18" x14ac:dyDescent="0.55000000000000004">
      <c r="A291" s="23">
        <v>11.1</v>
      </c>
      <c r="B291" s="24" t="s">
        <v>493</v>
      </c>
      <c r="C291" s="25">
        <f>SUM(C292:C297)</f>
        <v>110</v>
      </c>
      <c r="D291" s="25"/>
      <c r="E291" s="25"/>
      <c r="F291" s="40"/>
      <c r="G291" s="40"/>
      <c r="H291" s="40"/>
      <c r="I291" s="40"/>
      <c r="J291" s="41"/>
      <c r="K291" s="40"/>
      <c r="L291" s="41"/>
      <c r="M291" s="41"/>
      <c r="N291" s="41"/>
      <c r="O291" s="41"/>
      <c r="P291" s="40"/>
      <c r="Q291" s="40"/>
      <c r="R291" s="41"/>
    </row>
    <row r="292" spans="1:18" x14ac:dyDescent="0.55000000000000004">
      <c r="A292" s="74" t="s">
        <v>494</v>
      </c>
      <c r="B292" s="42" t="s">
        <v>495</v>
      </c>
      <c r="C292" s="210">
        <v>10</v>
      </c>
      <c r="D292" s="210"/>
      <c r="E292" s="206"/>
      <c r="F292" s="36"/>
      <c r="G292" s="36"/>
      <c r="H292" s="36"/>
      <c r="I292" s="36"/>
      <c r="J292" s="36"/>
      <c r="K292" s="36"/>
      <c r="L292" s="17"/>
      <c r="M292" s="17"/>
      <c r="N292" s="17"/>
      <c r="O292" s="17"/>
      <c r="P292" s="17"/>
      <c r="Q292" s="36"/>
      <c r="R292" s="17"/>
    </row>
    <row r="293" spans="1:18" x14ac:dyDescent="0.55000000000000004">
      <c r="A293" s="74" t="s">
        <v>496</v>
      </c>
      <c r="B293" s="42" t="s">
        <v>469</v>
      </c>
      <c r="C293" s="210">
        <v>15</v>
      </c>
      <c r="D293" s="210"/>
      <c r="E293" s="206"/>
      <c r="F293" s="23"/>
      <c r="G293" s="23"/>
      <c r="H293" s="23"/>
      <c r="I293" s="23"/>
      <c r="J293" s="39"/>
      <c r="K293" s="23"/>
      <c r="L293" s="39"/>
      <c r="M293" s="39"/>
      <c r="N293" s="39"/>
      <c r="O293" s="39"/>
      <c r="P293" s="39"/>
      <c r="Q293" s="23"/>
      <c r="R293" s="39"/>
    </row>
    <row r="294" spans="1:18" x14ac:dyDescent="0.55000000000000004">
      <c r="A294" s="74" t="s">
        <v>497</v>
      </c>
      <c r="B294" s="42" t="s">
        <v>422</v>
      </c>
      <c r="C294" s="210">
        <v>30</v>
      </c>
      <c r="D294" s="210"/>
      <c r="E294" s="206"/>
      <c r="F294" s="40"/>
      <c r="G294" s="40"/>
      <c r="H294" s="40"/>
      <c r="I294" s="40"/>
      <c r="J294" s="41"/>
      <c r="K294" s="40"/>
      <c r="L294" s="41"/>
      <c r="M294" s="41"/>
      <c r="N294" s="41"/>
      <c r="O294" s="41"/>
      <c r="P294" s="41"/>
      <c r="Q294" s="40"/>
      <c r="R294" s="41"/>
    </row>
    <row r="295" spans="1:18" x14ac:dyDescent="0.55000000000000004">
      <c r="A295" s="74" t="s">
        <v>498</v>
      </c>
      <c r="B295" s="42" t="s">
        <v>499</v>
      </c>
      <c r="C295" s="210">
        <v>30</v>
      </c>
      <c r="D295" s="210"/>
      <c r="E295" s="206"/>
      <c r="F295" s="40"/>
      <c r="G295" s="40"/>
      <c r="H295" s="40"/>
      <c r="I295" s="40"/>
      <c r="J295" s="41"/>
      <c r="K295" s="40"/>
      <c r="L295" s="41"/>
      <c r="M295" s="41"/>
      <c r="N295" s="41"/>
      <c r="O295" s="41"/>
      <c r="P295" s="41"/>
      <c r="Q295" s="40"/>
      <c r="R295" s="41"/>
    </row>
    <row r="296" spans="1:18" ht="48" x14ac:dyDescent="0.55000000000000004">
      <c r="A296" s="74" t="s">
        <v>500</v>
      </c>
      <c r="B296" s="42" t="s">
        <v>501</v>
      </c>
      <c r="C296" s="210">
        <v>20</v>
      </c>
      <c r="D296" s="210"/>
      <c r="E296" s="206"/>
      <c r="F296" s="40"/>
      <c r="G296" s="40"/>
      <c r="H296" s="40"/>
      <c r="I296" s="40"/>
      <c r="J296" s="41"/>
      <c r="K296" s="40"/>
      <c r="L296" s="41"/>
      <c r="M296" s="41"/>
      <c r="N296" s="41"/>
      <c r="O296" s="41"/>
      <c r="P296" s="41"/>
      <c r="Q296" s="40"/>
      <c r="R296" s="41"/>
    </row>
    <row r="297" spans="1:18" x14ac:dyDescent="0.55000000000000004">
      <c r="A297" s="74" t="s">
        <v>502</v>
      </c>
      <c r="B297" s="42" t="s">
        <v>415</v>
      </c>
      <c r="C297" s="210">
        <v>5</v>
      </c>
      <c r="D297" s="210"/>
      <c r="E297" s="206"/>
      <c r="F297" s="40"/>
      <c r="G297" s="40"/>
      <c r="H297" s="40"/>
      <c r="I297" s="40"/>
      <c r="J297" s="41"/>
      <c r="K297" s="40"/>
      <c r="L297" s="41"/>
      <c r="M297" s="41"/>
      <c r="N297" s="41"/>
      <c r="O297" s="41"/>
      <c r="P297" s="41"/>
      <c r="Q297" s="40"/>
      <c r="R297" s="41"/>
    </row>
    <row r="298" spans="1:18" x14ac:dyDescent="0.55000000000000004">
      <c r="A298" s="36">
        <v>12</v>
      </c>
      <c r="B298" s="37" t="s">
        <v>503</v>
      </c>
      <c r="C298" s="211">
        <f>SUM(C299)</f>
        <v>125</v>
      </c>
      <c r="D298" s="211"/>
      <c r="E298" s="211"/>
      <c r="F298" s="40"/>
      <c r="G298" s="40"/>
      <c r="H298" s="40"/>
      <c r="I298" s="40"/>
      <c r="J298" s="41"/>
      <c r="K298" s="40"/>
      <c r="L298" s="41"/>
      <c r="M298" s="41"/>
      <c r="N298" s="41"/>
      <c r="O298" s="41"/>
      <c r="P298" s="41"/>
      <c r="Q298" s="40"/>
      <c r="R298" s="41"/>
    </row>
    <row r="299" spans="1:18" ht="48" x14ac:dyDescent="0.55000000000000004">
      <c r="A299" s="23">
        <v>12.1</v>
      </c>
      <c r="B299" s="24" t="s">
        <v>504</v>
      </c>
      <c r="C299" s="25">
        <f>SUM(C300:C310)</f>
        <v>125</v>
      </c>
      <c r="D299" s="25"/>
      <c r="E299" s="25"/>
      <c r="F299" s="40"/>
      <c r="G299" s="40"/>
      <c r="H299" s="40"/>
      <c r="I299" s="40"/>
      <c r="J299" s="41"/>
      <c r="K299" s="40"/>
      <c r="L299" s="41"/>
      <c r="M299" s="41"/>
      <c r="N299" s="41"/>
      <c r="O299" s="41"/>
      <c r="P299" s="41"/>
      <c r="Q299" s="40"/>
      <c r="R299" s="41"/>
    </row>
    <row r="300" spans="1:18" ht="48" x14ac:dyDescent="0.55000000000000004">
      <c r="A300" s="34" t="s">
        <v>505</v>
      </c>
      <c r="B300" s="42" t="s">
        <v>1472</v>
      </c>
      <c r="C300" s="210">
        <v>10</v>
      </c>
      <c r="D300" s="210"/>
      <c r="E300" s="206"/>
      <c r="F300" s="36"/>
      <c r="G300" s="36"/>
      <c r="H300" s="36"/>
      <c r="I300" s="36"/>
      <c r="J300" s="36"/>
      <c r="K300" s="36"/>
      <c r="L300" s="36"/>
      <c r="M300" s="17"/>
      <c r="N300" s="17"/>
      <c r="O300" s="36"/>
      <c r="P300" s="17"/>
      <c r="Q300" s="36"/>
      <c r="R300" s="17"/>
    </row>
    <row r="301" spans="1:18" ht="48" x14ac:dyDescent="0.55000000000000004">
      <c r="A301" s="34" t="s">
        <v>506</v>
      </c>
      <c r="B301" s="42" t="s">
        <v>507</v>
      </c>
      <c r="C301" s="210">
        <v>15</v>
      </c>
      <c r="D301" s="210"/>
      <c r="E301" s="206"/>
      <c r="F301" s="23"/>
      <c r="G301" s="23"/>
      <c r="H301" s="23"/>
      <c r="I301" s="39"/>
      <c r="J301" s="39"/>
      <c r="K301" s="23"/>
      <c r="L301" s="39"/>
      <c r="M301" s="39"/>
      <c r="N301" s="39"/>
      <c r="O301" s="23"/>
      <c r="P301" s="39"/>
      <c r="Q301" s="23"/>
      <c r="R301" s="39"/>
    </row>
    <row r="302" spans="1:18" x14ac:dyDescent="0.55000000000000004">
      <c r="A302" s="34" t="s">
        <v>508</v>
      </c>
      <c r="B302" s="42" t="s">
        <v>509</v>
      </c>
      <c r="C302" s="210">
        <v>15</v>
      </c>
      <c r="D302" s="210"/>
      <c r="E302" s="206"/>
      <c r="F302" s="40"/>
      <c r="G302" s="40"/>
      <c r="H302" s="40"/>
      <c r="I302" s="40"/>
      <c r="J302" s="41"/>
      <c r="K302" s="40"/>
      <c r="L302" s="41"/>
      <c r="M302" s="41"/>
      <c r="N302" s="41"/>
      <c r="O302" s="40"/>
      <c r="P302" s="41"/>
      <c r="Q302" s="40"/>
      <c r="R302" s="41"/>
    </row>
    <row r="303" spans="1:18" x14ac:dyDescent="0.55000000000000004">
      <c r="A303" s="34" t="s">
        <v>510</v>
      </c>
      <c r="B303" s="42" t="s">
        <v>511</v>
      </c>
      <c r="C303" s="210">
        <v>10</v>
      </c>
      <c r="D303" s="210"/>
      <c r="E303" s="206"/>
      <c r="F303" s="40"/>
      <c r="G303" s="40"/>
      <c r="H303" s="40"/>
      <c r="I303" s="40"/>
      <c r="J303" s="41"/>
      <c r="K303" s="40"/>
      <c r="L303" s="41"/>
      <c r="M303" s="41"/>
      <c r="N303" s="41"/>
      <c r="O303" s="40"/>
      <c r="P303" s="41"/>
      <c r="Q303" s="40"/>
      <c r="R303" s="41"/>
    </row>
    <row r="304" spans="1:18" ht="48" x14ac:dyDescent="0.55000000000000004">
      <c r="A304" s="34" t="s">
        <v>512</v>
      </c>
      <c r="B304" s="42" t="s">
        <v>513</v>
      </c>
      <c r="C304" s="210">
        <v>30</v>
      </c>
      <c r="D304" s="210"/>
      <c r="E304" s="206"/>
      <c r="F304" s="40"/>
      <c r="G304" s="40"/>
      <c r="H304" s="40"/>
      <c r="I304" s="40"/>
      <c r="J304" s="41"/>
      <c r="K304" s="40"/>
      <c r="L304" s="41"/>
      <c r="M304" s="41"/>
      <c r="N304" s="41"/>
      <c r="O304" s="40"/>
      <c r="P304" s="41"/>
      <c r="Q304" s="40"/>
      <c r="R304" s="41"/>
    </row>
    <row r="305" spans="1:18" ht="48" x14ac:dyDescent="0.55000000000000004">
      <c r="A305" s="34" t="s">
        <v>514</v>
      </c>
      <c r="B305" s="42" t="s">
        <v>515</v>
      </c>
      <c r="C305" s="210">
        <v>5</v>
      </c>
      <c r="D305" s="210"/>
      <c r="E305" s="206"/>
      <c r="F305" s="40"/>
      <c r="G305" s="40"/>
      <c r="H305" s="40"/>
      <c r="I305" s="40"/>
      <c r="J305" s="41"/>
      <c r="K305" s="40"/>
      <c r="L305" s="41"/>
      <c r="M305" s="41"/>
      <c r="N305" s="41"/>
      <c r="O305" s="40"/>
      <c r="P305" s="41"/>
      <c r="Q305" s="40"/>
      <c r="R305" s="41"/>
    </row>
    <row r="306" spans="1:18" x14ac:dyDescent="0.55000000000000004">
      <c r="A306" s="34" t="s">
        <v>516</v>
      </c>
      <c r="B306" s="42" t="s">
        <v>517</v>
      </c>
      <c r="C306" s="210">
        <v>10</v>
      </c>
      <c r="D306" s="210"/>
      <c r="E306" s="206"/>
      <c r="F306" s="40"/>
      <c r="G306" s="40"/>
      <c r="H306" s="40"/>
      <c r="I306" s="40"/>
      <c r="J306" s="41"/>
      <c r="K306" s="40"/>
      <c r="L306" s="41"/>
      <c r="M306" s="41"/>
      <c r="N306" s="41"/>
      <c r="O306" s="40"/>
      <c r="P306" s="41"/>
      <c r="Q306" s="40"/>
      <c r="R306" s="41"/>
    </row>
    <row r="307" spans="1:18" x14ac:dyDescent="0.55000000000000004">
      <c r="A307" s="34" t="s">
        <v>518</v>
      </c>
      <c r="B307" s="42" t="s">
        <v>519</v>
      </c>
      <c r="C307" s="210">
        <v>5</v>
      </c>
      <c r="D307" s="210"/>
      <c r="E307" s="206"/>
      <c r="F307" s="36"/>
      <c r="G307" s="36"/>
      <c r="H307" s="36"/>
      <c r="I307" s="17"/>
      <c r="J307" s="36"/>
      <c r="K307" s="36"/>
      <c r="L307" s="17"/>
      <c r="M307" s="17"/>
      <c r="N307" s="17"/>
      <c r="O307" s="36"/>
      <c r="P307" s="17"/>
      <c r="Q307" s="36"/>
      <c r="R307" s="17"/>
    </row>
    <row r="308" spans="1:18" x14ac:dyDescent="0.55000000000000004">
      <c r="A308" s="34" t="s">
        <v>520</v>
      </c>
      <c r="B308" s="42" t="s">
        <v>521</v>
      </c>
      <c r="C308" s="210">
        <v>10</v>
      </c>
      <c r="D308" s="210"/>
      <c r="E308" s="206"/>
      <c r="F308" s="23"/>
      <c r="G308" s="23"/>
      <c r="H308" s="23"/>
      <c r="I308" s="39"/>
      <c r="J308" s="39"/>
      <c r="K308" s="23"/>
      <c r="L308" s="39"/>
      <c r="M308" s="39"/>
      <c r="N308" s="39"/>
      <c r="O308" s="23"/>
      <c r="P308" s="39"/>
      <c r="Q308" s="23"/>
      <c r="R308" s="39"/>
    </row>
    <row r="309" spans="1:18" ht="48" x14ac:dyDescent="0.55000000000000004">
      <c r="A309" s="34" t="s">
        <v>522</v>
      </c>
      <c r="B309" s="42" t="s">
        <v>1473</v>
      </c>
      <c r="C309" s="210">
        <v>5</v>
      </c>
      <c r="D309" s="210"/>
      <c r="E309" s="206"/>
      <c r="F309" s="40"/>
      <c r="G309" s="40"/>
      <c r="H309" s="40"/>
      <c r="I309" s="41"/>
      <c r="J309" s="41"/>
      <c r="K309" s="40"/>
      <c r="L309" s="41"/>
      <c r="M309" s="41"/>
      <c r="N309" s="41"/>
      <c r="O309" s="40"/>
      <c r="P309" s="41"/>
      <c r="Q309" s="40"/>
      <c r="R309" s="41"/>
    </row>
    <row r="310" spans="1:18" x14ac:dyDescent="0.55000000000000004">
      <c r="A310" s="34" t="s">
        <v>523</v>
      </c>
      <c r="B310" s="42" t="s">
        <v>524</v>
      </c>
      <c r="C310" s="210">
        <v>10</v>
      </c>
      <c r="D310" s="210"/>
      <c r="E310" s="206"/>
      <c r="F310" s="40"/>
      <c r="G310" s="40"/>
      <c r="H310" s="40"/>
      <c r="I310" s="41"/>
      <c r="J310" s="41"/>
      <c r="K310" s="40"/>
      <c r="L310" s="41"/>
      <c r="M310" s="41"/>
      <c r="N310" s="41"/>
      <c r="O310" s="40"/>
      <c r="P310" s="41"/>
      <c r="Q310" s="40"/>
      <c r="R310" s="41"/>
    </row>
    <row r="311" spans="1:18" x14ac:dyDescent="0.55000000000000004">
      <c r="A311" s="36">
        <v>13</v>
      </c>
      <c r="B311" s="37" t="s">
        <v>525</v>
      </c>
      <c r="C311" s="211">
        <f>SUM(C312)</f>
        <v>115</v>
      </c>
      <c r="D311" s="211"/>
      <c r="E311" s="211"/>
      <c r="F311" s="40"/>
      <c r="G311" s="40"/>
      <c r="H311" s="40"/>
      <c r="I311" s="41"/>
      <c r="J311" s="41"/>
      <c r="K311" s="40"/>
      <c r="L311" s="41"/>
      <c r="M311" s="41"/>
      <c r="N311" s="41"/>
      <c r="O311" s="40"/>
      <c r="P311" s="41"/>
      <c r="Q311" s="40"/>
      <c r="R311" s="41"/>
    </row>
    <row r="312" spans="1:18" x14ac:dyDescent="0.55000000000000004">
      <c r="A312" s="23">
        <v>13.1</v>
      </c>
      <c r="B312" s="24" t="s">
        <v>526</v>
      </c>
      <c r="C312" s="25">
        <f>SUM(C313:C319)</f>
        <v>115</v>
      </c>
      <c r="D312" s="25"/>
      <c r="E312" s="25"/>
      <c r="F312" s="40"/>
      <c r="G312" s="40"/>
      <c r="H312" s="40"/>
      <c r="I312" s="41"/>
      <c r="J312" s="41"/>
      <c r="K312" s="40"/>
      <c r="L312" s="41"/>
      <c r="M312" s="41"/>
      <c r="N312" s="41"/>
      <c r="O312" s="40"/>
      <c r="P312" s="41"/>
      <c r="Q312" s="40"/>
      <c r="R312" s="41"/>
    </row>
    <row r="313" spans="1:18" ht="48" x14ac:dyDescent="0.55000000000000004">
      <c r="A313" s="34" t="s">
        <v>527</v>
      </c>
      <c r="B313" s="42" t="s">
        <v>528</v>
      </c>
      <c r="C313" s="210">
        <v>10</v>
      </c>
      <c r="D313" s="210"/>
      <c r="E313" s="206"/>
      <c r="F313" s="40"/>
      <c r="G313" s="40"/>
      <c r="H313" s="40"/>
      <c r="I313" s="41"/>
      <c r="J313" s="41"/>
      <c r="K313" s="40"/>
      <c r="L313" s="41"/>
      <c r="M313" s="41"/>
      <c r="N313" s="41"/>
      <c r="O313" s="40"/>
      <c r="P313" s="41"/>
      <c r="Q313" s="40"/>
      <c r="R313" s="41"/>
    </row>
    <row r="314" spans="1:18" x14ac:dyDescent="0.55000000000000004">
      <c r="A314" s="34" t="s">
        <v>529</v>
      </c>
      <c r="B314" s="42" t="s">
        <v>469</v>
      </c>
      <c r="C314" s="210">
        <v>15</v>
      </c>
      <c r="D314" s="210"/>
      <c r="E314" s="206"/>
      <c r="F314" s="40"/>
      <c r="G314" s="40"/>
      <c r="H314" s="40"/>
      <c r="I314" s="41"/>
      <c r="J314" s="41"/>
      <c r="K314" s="40"/>
      <c r="L314" s="41"/>
      <c r="M314" s="41"/>
      <c r="N314" s="41"/>
      <c r="O314" s="40"/>
      <c r="P314" s="41"/>
      <c r="Q314" s="40"/>
      <c r="R314" s="41"/>
    </row>
    <row r="315" spans="1:18" x14ac:dyDescent="0.55000000000000004">
      <c r="A315" s="34" t="s">
        <v>530</v>
      </c>
      <c r="B315" s="42" t="s">
        <v>531</v>
      </c>
      <c r="C315" s="210">
        <v>30</v>
      </c>
      <c r="D315" s="210"/>
      <c r="E315" s="206"/>
      <c r="F315" s="23"/>
      <c r="G315" s="23"/>
      <c r="H315" s="23"/>
      <c r="I315" s="39"/>
      <c r="J315" s="39"/>
      <c r="K315" s="23"/>
      <c r="L315" s="39"/>
      <c r="M315" s="39"/>
      <c r="N315" s="39"/>
      <c r="O315" s="23"/>
      <c r="P315" s="39"/>
      <c r="Q315" s="23"/>
      <c r="R315" s="39"/>
    </row>
    <row r="316" spans="1:18" ht="48" x14ac:dyDescent="0.55000000000000004">
      <c r="A316" s="34" t="s">
        <v>532</v>
      </c>
      <c r="B316" s="42" t="s">
        <v>533</v>
      </c>
      <c r="C316" s="210">
        <v>30</v>
      </c>
      <c r="D316" s="210"/>
      <c r="E316" s="206"/>
      <c r="F316" s="40"/>
      <c r="G316" s="40"/>
      <c r="H316" s="40"/>
      <c r="I316" s="41"/>
      <c r="J316" s="41"/>
      <c r="K316" s="40"/>
      <c r="L316" s="41"/>
      <c r="M316" s="41"/>
      <c r="N316" s="41"/>
      <c r="O316" s="40"/>
      <c r="P316" s="41"/>
      <c r="Q316" s="40"/>
      <c r="R316" s="41"/>
    </row>
    <row r="317" spans="1:18" ht="48" x14ac:dyDescent="0.55000000000000004">
      <c r="A317" s="34" t="s">
        <v>534</v>
      </c>
      <c r="B317" s="47" t="s">
        <v>535</v>
      </c>
      <c r="C317" s="210">
        <v>10</v>
      </c>
      <c r="D317" s="210"/>
      <c r="E317" s="206"/>
      <c r="F317" s="40"/>
      <c r="G317" s="40"/>
      <c r="H317" s="40"/>
      <c r="I317" s="41"/>
      <c r="J317" s="41"/>
      <c r="K317" s="40"/>
      <c r="L317" s="41"/>
      <c r="M317" s="41"/>
      <c r="N317" s="41"/>
      <c r="O317" s="40"/>
      <c r="P317" s="41"/>
      <c r="Q317" s="40"/>
      <c r="R317" s="41"/>
    </row>
    <row r="318" spans="1:18" x14ac:dyDescent="0.55000000000000004">
      <c r="A318" s="34" t="s">
        <v>536</v>
      </c>
      <c r="B318" s="47" t="s">
        <v>537</v>
      </c>
      <c r="C318" s="210">
        <v>15</v>
      </c>
      <c r="D318" s="210"/>
      <c r="E318" s="206"/>
      <c r="F318" s="40"/>
      <c r="G318" s="40"/>
      <c r="H318" s="40"/>
      <c r="I318" s="41"/>
      <c r="J318" s="41"/>
      <c r="K318" s="40"/>
      <c r="L318" s="41"/>
      <c r="M318" s="41"/>
      <c r="N318" s="41"/>
      <c r="O318" s="40"/>
      <c r="P318" s="41"/>
      <c r="Q318" s="40"/>
      <c r="R318" s="41"/>
    </row>
    <row r="319" spans="1:18" x14ac:dyDescent="0.55000000000000004">
      <c r="A319" s="34" t="s">
        <v>538</v>
      </c>
      <c r="B319" s="47" t="s">
        <v>539</v>
      </c>
      <c r="C319" s="210">
        <v>5</v>
      </c>
      <c r="D319" s="210"/>
      <c r="E319" s="206"/>
      <c r="F319" s="40"/>
      <c r="G319" s="40"/>
      <c r="H319" s="40"/>
      <c r="I319" s="41"/>
      <c r="J319" s="41"/>
      <c r="K319" s="40"/>
      <c r="L319" s="41"/>
      <c r="M319" s="41"/>
      <c r="N319" s="41"/>
      <c r="O319" s="40"/>
      <c r="P319" s="41"/>
      <c r="Q319" s="40"/>
      <c r="R319" s="41"/>
    </row>
    <row r="320" spans="1:18" ht="72" x14ac:dyDescent="0.55000000000000004">
      <c r="A320" s="36">
        <v>14</v>
      </c>
      <c r="B320" s="37" t="s">
        <v>540</v>
      </c>
      <c r="C320" s="211">
        <f>SUM(C321,C329)</f>
        <v>220</v>
      </c>
      <c r="D320" s="211"/>
      <c r="E320" s="211"/>
      <c r="F320" s="36"/>
      <c r="G320" s="36"/>
      <c r="H320" s="36"/>
      <c r="I320" s="60"/>
      <c r="J320" s="36"/>
      <c r="K320" s="36"/>
      <c r="L320" s="60"/>
      <c r="M320" s="60"/>
      <c r="N320" s="60"/>
      <c r="O320" s="36"/>
      <c r="P320" s="60"/>
      <c r="Q320" s="36"/>
      <c r="R320" s="60"/>
    </row>
    <row r="321" spans="1:18" x14ac:dyDescent="0.55000000000000004">
      <c r="A321" s="23">
        <v>14.1</v>
      </c>
      <c r="B321" s="38" t="s">
        <v>541</v>
      </c>
      <c r="C321" s="25">
        <f>SUM(C322:C328)</f>
        <v>115</v>
      </c>
      <c r="D321" s="25"/>
      <c r="E321" s="25"/>
      <c r="F321" s="23"/>
      <c r="G321" s="23"/>
      <c r="H321" s="23"/>
      <c r="I321" s="23"/>
      <c r="J321" s="39"/>
      <c r="K321" s="23"/>
      <c r="L321" s="39"/>
      <c r="M321" s="39"/>
      <c r="N321" s="39"/>
      <c r="O321" s="23"/>
      <c r="P321" s="39"/>
      <c r="Q321" s="23"/>
      <c r="R321" s="39"/>
    </row>
    <row r="322" spans="1:18" x14ac:dyDescent="0.55000000000000004">
      <c r="A322" s="34" t="s">
        <v>542</v>
      </c>
      <c r="B322" s="42" t="s">
        <v>543</v>
      </c>
      <c r="C322" s="210">
        <v>10</v>
      </c>
      <c r="D322" s="210"/>
      <c r="E322" s="206"/>
      <c r="F322" s="40"/>
      <c r="G322" s="40"/>
      <c r="H322" s="40"/>
      <c r="I322" s="40"/>
      <c r="J322" s="41"/>
      <c r="K322" s="40"/>
      <c r="L322" s="41"/>
      <c r="M322" s="41"/>
      <c r="N322" s="41"/>
      <c r="O322" s="40"/>
      <c r="P322" s="41"/>
      <c r="Q322" s="40"/>
      <c r="R322" s="41"/>
    </row>
    <row r="323" spans="1:18" x14ac:dyDescent="0.55000000000000004">
      <c r="A323" s="34" t="s">
        <v>544</v>
      </c>
      <c r="B323" s="42" t="s">
        <v>469</v>
      </c>
      <c r="C323" s="210">
        <v>15</v>
      </c>
      <c r="D323" s="210"/>
      <c r="E323" s="206"/>
      <c r="F323" s="40"/>
      <c r="G323" s="40"/>
      <c r="H323" s="40"/>
      <c r="I323" s="40"/>
      <c r="J323" s="41"/>
      <c r="K323" s="40"/>
      <c r="L323" s="41"/>
      <c r="M323" s="41"/>
      <c r="N323" s="41"/>
      <c r="O323" s="40"/>
      <c r="P323" s="41"/>
      <c r="Q323" s="40"/>
      <c r="R323" s="41"/>
    </row>
    <row r="324" spans="1:18" x14ac:dyDescent="0.55000000000000004">
      <c r="A324" s="34" t="s">
        <v>545</v>
      </c>
      <c r="B324" s="42" t="s">
        <v>546</v>
      </c>
      <c r="C324" s="210">
        <v>20</v>
      </c>
      <c r="D324" s="210"/>
      <c r="E324" s="206"/>
      <c r="F324" s="40"/>
      <c r="G324" s="40"/>
      <c r="H324" s="40"/>
      <c r="I324" s="40"/>
      <c r="J324" s="41"/>
      <c r="K324" s="40"/>
      <c r="L324" s="41"/>
      <c r="M324" s="41"/>
      <c r="N324" s="41"/>
      <c r="O324" s="40"/>
      <c r="P324" s="41"/>
      <c r="Q324" s="40"/>
      <c r="R324" s="41"/>
    </row>
    <row r="325" spans="1:18" x14ac:dyDescent="0.55000000000000004">
      <c r="A325" s="34" t="s">
        <v>547</v>
      </c>
      <c r="B325" s="42" t="s">
        <v>548</v>
      </c>
      <c r="C325" s="210">
        <v>15</v>
      </c>
      <c r="D325" s="210"/>
      <c r="E325" s="206"/>
      <c r="F325" s="40"/>
      <c r="G325" s="40"/>
      <c r="H325" s="40"/>
      <c r="I325" s="40"/>
      <c r="J325" s="41"/>
      <c r="K325" s="40"/>
      <c r="L325" s="41"/>
      <c r="M325" s="41"/>
      <c r="N325" s="41"/>
      <c r="O325" s="40"/>
      <c r="P325" s="41"/>
      <c r="Q325" s="40"/>
      <c r="R325" s="41"/>
    </row>
    <row r="326" spans="1:18" x14ac:dyDescent="0.55000000000000004">
      <c r="A326" s="34" t="s">
        <v>549</v>
      </c>
      <c r="B326" s="42" t="s">
        <v>550</v>
      </c>
      <c r="C326" s="210">
        <v>30</v>
      </c>
      <c r="D326" s="210"/>
      <c r="E326" s="206"/>
      <c r="F326" s="40"/>
      <c r="G326" s="40"/>
      <c r="H326" s="40"/>
      <c r="I326" s="40"/>
      <c r="J326" s="41"/>
      <c r="K326" s="40"/>
      <c r="L326" s="41"/>
      <c r="M326" s="41"/>
      <c r="N326" s="41"/>
      <c r="O326" s="40"/>
      <c r="P326" s="41"/>
      <c r="Q326" s="40"/>
      <c r="R326" s="41"/>
    </row>
    <row r="327" spans="1:18" ht="48" x14ac:dyDescent="0.55000000000000004">
      <c r="A327" s="34" t="s">
        <v>551</v>
      </c>
      <c r="B327" s="42" t="s">
        <v>552</v>
      </c>
      <c r="C327" s="210">
        <v>20</v>
      </c>
      <c r="D327" s="210"/>
      <c r="E327" s="206"/>
      <c r="F327" s="40"/>
      <c r="G327" s="40"/>
      <c r="H327" s="40"/>
      <c r="I327" s="40"/>
      <c r="J327" s="41"/>
      <c r="K327" s="40"/>
      <c r="L327" s="41"/>
      <c r="M327" s="41"/>
      <c r="N327" s="41"/>
      <c r="O327" s="40"/>
      <c r="P327" s="41"/>
      <c r="Q327" s="40"/>
      <c r="R327" s="41"/>
    </row>
    <row r="328" spans="1:18" x14ac:dyDescent="0.55000000000000004">
      <c r="A328" s="34" t="s">
        <v>553</v>
      </c>
      <c r="B328" s="47" t="s">
        <v>554</v>
      </c>
      <c r="C328" s="210">
        <v>5</v>
      </c>
      <c r="D328" s="210"/>
      <c r="E328" s="206"/>
      <c r="F328" s="36"/>
      <c r="G328" s="36"/>
      <c r="H328" s="36"/>
      <c r="I328" s="17"/>
      <c r="J328" s="36"/>
      <c r="K328" s="36"/>
      <c r="L328" s="17"/>
      <c r="M328" s="17"/>
      <c r="N328" s="17"/>
      <c r="O328" s="36"/>
      <c r="P328" s="36"/>
      <c r="Q328" s="36"/>
      <c r="R328" s="17"/>
    </row>
    <row r="329" spans="1:18" x14ac:dyDescent="0.55000000000000004">
      <c r="A329" s="23">
        <v>14.2</v>
      </c>
      <c r="B329" s="38" t="s">
        <v>555</v>
      </c>
      <c r="C329" s="25">
        <f>SUM(C330:C333)</f>
        <v>105</v>
      </c>
      <c r="D329" s="25"/>
      <c r="E329" s="25"/>
      <c r="F329" s="23"/>
      <c r="G329" s="23"/>
      <c r="H329" s="23"/>
      <c r="I329" s="23"/>
      <c r="J329" s="39"/>
      <c r="K329" s="23"/>
      <c r="L329" s="39"/>
      <c r="M329" s="39"/>
      <c r="N329" s="39"/>
      <c r="O329" s="23"/>
      <c r="P329" s="23"/>
      <c r="Q329" s="23"/>
      <c r="R329" s="39"/>
    </row>
    <row r="330" spans="1:18" x14ac:dyDescent="0.55000000000000004">
      <c r="A330" s="34" t="s">
        <v>556</v>
      </c>
      <c r="B330" s="42" t="s">
        <v>557</v>
      </c>
      <c r="C330" s="210">
        <v>10</v>
      </c>
      <c r="D330" s="210"/>
      <c r="E330" s="206"/>
      <c r="F330" s="40"/>
      <c r="G330" s="40"/>
      <c r="H330" s="40"/>
      <c r="I330" s="40"/>
      <c r="J330" s="41"/>
      <c r="K330" s="40"/>
      <c r="L330" s="41"/>
      <c r="M330" s="41"/>
      <c r="N330" s="41"/>
      <c r="O330" s="40"/>
      <c r="P330" s="40"/>
      <c r="Q330" s="40"/>
      <c r="R330" s="41"/>
    </row>
    <row r="331" spans="1:18" x14ac:dyDescent="0.55000000000000004">
      <c r="A331" s="34" t="s">
        <v>558</v>
      </c>
      <c r="B331" s="42" t="s">
        <v>559</v>
      </c>
      <c r="C331" s="210">
        <v>30</v>
      </c>
      <c r="D331" s="210"/>
      <c r="E331" s="206"/>
      <c r="F331" s="40"/>
      <c r="G331" s="40"/>
      <c r="H331" s="40"/>
      <c r="I331" s="40"/>
      <c r="J331" s="41"/>
      <c r="K331" s="40"/>
      <c r="L331" s="41"/>
      <c r="M331" s="41"/>
      <c r="N331" s="41"/>
      <c r="O331" s="40"/>
      <c r="P331" s="40"/>
      <c r="Q331" s="40"/>
      <c r="R331" s="41"/>
    </row>
    <row r="332" spans="1:18" x14ac:dyDescent="0.55000000000000004">
      <c r="A332" s="34" t="s">
        <v>560</v>
      </c>
      <c r="B332" s="42" t="s">
        <v>561</v>
      </c>
      <c r="C332" s="210">
        <v>60</v>
      </c>
      <c r="D332" s="210"/>
      <c r="E332" s="206"/>
      <c r="F332" s="40"/>
      <c r="G332" s="40"/>
      <c r="H332" s="40"/>
      <c r="I332" s="40"/>
      <c r="J332" s="41"/>
      <c r="K332" s="40"/>
      <c r="L332" s="41"/>
      <c r="M332" s="41"/>
      <c r="N332" s="41"/>
      <c r="O332" s="40"/>
      <c r="P332" s="40"/>
      <c r="Q332" s="40"/>
      <c r="R332" s="41"/>
    </row>
    <row r="333" spans="1:18" x14ac:dyDescent="0.55000000000000004">
      <c r="A333" s="34" t="s">
        <v>562</v>
      </c>
      <c r="B333" s="42" t="s">
        <v>563</v>
      </c>
      <c r="C333" s="210">
        <v>5</v>
      </c>
      <c r="D333" s="210"/>
      <c r="E333" s="206"/>
      <c r="F333" s="40"/>
      <c r="G333" s="40"/>
      <c r="H333" s="40"/>
      <c r="I333" s="40"/>
      <c r="J333" s="41"/>
      <c r="K333" s="40"/>
      <c r="L333" s="41"/>
      <c r="M333" s="41"/>
      <c r="N333" s="41"/>
      <c r="O333" s="40"/>
      <c r="P333" s="40"/>
      <c r="Q333" s="40"/>
      <c r="R333" s="41"/>
    </row>
    <row r="334" spans="1:18" x14ac:dyDescent="0.55000000000000004">
      <c r="A334" s="36">
        <v>15</v>
      </c>
      <c r="B334" s="37" t="s">
        <v>564</v>
      </c>
      <c r="C334" s="211">
        <f>SUM(C335)</f>
        <v>170</v>
      </c>
      <c r="D334" s="211"/>
      <c r="E334" s="211"/>
      <c r="F334" s="40"/>
      <c r="G334" s="40"/>
      <c r="H334" s="40"/>
      <c r="I334" s="40"/>
      <c r="J334" s="41"/>
      <c r="K334" s="40"/>
      <c r="L334" s="41"/>
      <c r="M334" s="41"/>
      <c r="N334" s="41"/>
      <c r="O334" s="40"/>
      <c r="P334" s="40"/>
      <c r="Q334" s="40"/>
      <c r="R334" s="41"/>
    </row>
    <row r="335" spans="1:18" x14ac:dyDescent="0.55000000000000004">
      <c r="A335" s="23">
        <v>15.1</v>
      </c>
      <c r="B335" s="24" t="s">
        <v>565</v>
      </c>
      <c r="C335" s="25">
        <f>SUM(C336:C341)</f>
        <v>170</v>
      </c>
      <c r="D335" s="25"/>
      <c r="E335" s="25"/>
      <c r="F335" s="40"/>
      <c r="G335" s="40"/>
      <c r="H335" s="40"/>
      <c r="I335" s="40"/>
      <c r="J335" s="41"/>
      <c r="K335" s="40"/>
      <c r="L335" s="41"/>
      <c r="M335" s="41"/>
      <c r="N335" s="41"/>
      <c r="O335" s="40"/>
      <c r="P335" s="40"/>
      <c r="Q335" s="40"/>
      <c r="R335" s="41"/>
    </row>
    <row r="336" spans="1:18" ht="48" x14ac:dyDescent="0.55000000000000004">
      <c r="A336" s="34" t="s">
        <v>566</v>
      </c>
      <c r="B336" s="47" t="s">
        <v>567</v>
      </c>
      <c r="C336" s="210">
        <v>10</v>
      </c>
      <c r="D336" s="210"/>
      <c r="E336" s="206"/>
      <c r="F336" s="40"/>
      <c r="G336" s="40"/>
      <c r="H336" s="40"/>
      <c r="I336" s="40"/>
      <c r="J336" s="41"/>
      <c r="K336" s="40"/>
      <c r="L336" s="41"/>
      <c r="M336" s="41"/>
      <c r="N336" s="41"/>
      <c r="O336" s="40"/>
      <c r="P336" s="40"/>
      <c r="Q336" s="40"/>
      <c r="R336" s="41"/>
    </row>
    <row r="337" spans="1:18" x14ac:dyDescent="0.55000000000000004">
      <c r="A337" s="34" t="s">
        <v>568</v>
      </c>
      <c r="B337" s="47" t="s">
        <v>569</v>
      </c>
      <c r="C337" s="210">
        <v>30</v>
      </c>
      <c r="D337" s="210"/>
      <c r="E337" s="206"/>
      <c r="F337" s="23"/>
      <c r="G337" s="23"/>
      <c r="H337" s="23"/>
      <c r="I337" s="23"/>
      <c r="J337" s="39"/>
      <c r="K337" s="23"/>
      <c r="L337" s="39"/>
      <c r="M337" s="39"/>
      <c r="N337" s="39"/>
      <c r="O337" s="23"/>
      <c r="P337" s="23"/>
      <c r="Q337" s="23"/>
      <c r="R337" s="39"/>
    </row>
    <row r="338" spans="1:18" x14ac:dyDescent="0.55000000000000004">
      <c r="A338" s="34" t="s">
        <v>570</v>
      </c>
      <c r="B338" s="47" t="s">
        <v>571</v>
      </c>
      <c r="C338" s="210">
        <v>30</v>
      </c>
      <c r="D338" s="210"/>
      <c r="E338" s="206"/>
      <c r="F338" s="23"/>
      <c r="G338" s="23"/>
      <c r="H338" s="23"/>
      <c r="I338" s="23"/>
      <c r="J338" s="39"/>
      <c r="K338" s="23"/>
      <c r="L338" s="39"/>
      <c r="M338" s="39"/>
      <c r="N338" s="39"/>
      <c r="O338" s="23"/>
      <c r="P338" s="23"/>
      <c r="Q338" s="23"/>
      <c r="R338" s="39"/>
    </row>
    <row r="339" spans="1:18" x14ac:dyDescent="0.55000000000000004">
      <c r="A339" s="34" t="s">
        <v>572</v>
      </c>
      <c r="B339" s="47" t="s">
        <v>573</v>
      </c>
      <c r="C339" s="210">
        <v>90</v>
      </c>
      <c r="D339" s="210"/>
      <c r="E339" s="206"/>
      <c r="F339" s="40"/>
      <c r="G339" s="40"/>
      <c r="H339" s="40"/>
      <c r="I339" s="40"/>
      <c r="J339" s="41"/>
      <c r="K339" s="40"/>
      <c r="L339" s="41"/>
      <c r="M339" s="41"/>
      <c r="N339" s="41"/>
      <c r="O339" s="40"/>
      <c r="P339" s="40"/>
      <c r="Q339" s="40"/>
      <c r="R339" s="41"/>
    </row>
    <row r="340" spans="1:18" ht="48" x14ac:dyDescent="0.55000000000000004">
      <c r="A340" s="34" t="s">
        <v>574</v>
      </c>
      <c r="B340" s="47" t="s">
        <v>575</v>
      </c>
      <c r="C340" s="210">
        <v>5</v>
      </c>
      <c r="D340" s="210"/>
      <c r="E340" s="206"/>
      <c r="F340" s="40"/>
      <c r="G340" s="40"/>
      <c r="H340" s="40"/>
      <c r="I340" s="40"/>
      <c r="J340" s="41"/>
      <c r="K340" s="40"/>
      <c r="L340" s="41"/>
      <c r="M340" s="41"/>
      <c r="N340" s="41"/>
      <c r="O340" s="40"/>
      <c r="P340" s="40"/>
      <c r="Q340" s="40"/>
      <c r="R340" s="41"/>
    </row>
    <row r="341" spans="1:18" x14ac:dyDescent="0.55000000000000004">
      <c r="A341" s="34" t="s">
        <v>576</v>
      </c>
      <c r="B341" s="47" t="s">
        <v>415</v>
      </c>
      <c r="C341" s="210">
        <v>5</v>
      </c>
      <c r="D341" s="210"/>
      <c r="E341" s="206"/>
      <c r="F341" s="43"/>
      <c r="G341" s="40"/>
      <c r="H341" s="40"/>
      <c r="I341" s="40"/>
      <c r="J341" s="41"/>
      <c r="K341" s="40"/>
      <c r="L341" s="41"/>
      <c r="M341" s="41"/>
      <c r="N341" s="41"/>
      <c r="O341" s="40"/>
      <c r="P341" s="40"/>
      <c r="Q341" s="40"/>
      <c r="R341" s="41"/>
    </row>
    <row r="342" spans="1:18" x14ac:dyDescent="0.55000000000000004">
      <c r="A342" s="36">
        <v>16</v>
      </c>
      <c r="B342" s="37" t="s">
        <v>577</v>
      </c>
      <c r="C342" s="211">
        <f>SUM(C343,C351,C358,C367)</f>
        <v>570</v>
      </c>
      <c r="D342" s="211"/>
      <c r="E342" s="211"/>
      <c r="F342" s="43"/>
      <c r="G342" s="40"/>
      <c r="H342" s="40"/>
      <c r="I342" s="40"/>
      <c r="J342" s="41"/>
      <c r="K342" s="40"/>
      <c r="L342" s="41"/>
      <c r="M342" s="41"/>
      <c r="N342" s="41"/>
      <c r="O342" s="40"/>
      <c r="P342" s="40"/>
      <c r="Q342" s="40"/>
      <c r="R342" s="41"/>
    </row>
    <row r="343" spans="1:18" x14ac:dyDescent="0.55000000000000004">
      <c r="A343" s="23">
        <v>16.100000000000001</v>
      </c>
      <c r="B343" s="24" t="s">
        <v>578</v>
      </c>
      <c r="C343" s="25">
        <f>SUM(C344:C350)</f>
        <v>215</v>
      </c>
      <c r="D343" s="25"/>
      <c r="E343" s="25"/>
      <c r="F343" s="40"/>
      <c r="G343" s="40"/>
      <c r="H343" s="40"/>
      <c r="I343" s="40"/>
      <c r="J343" s="41"/>
      <c r="K343" s="40"/>
      <c r="L343" s="41"/>
      <c r="M343" s="41"/>
      <c r="N343" s="41"/>
      <c r="O343" s="40"/>
      <c r="P343" s="40"/>
      <c r="Q343" s="40"/>
      <c r="R343" s="41"/>
    </row>
    <row r="344" spans="1:18" ht="48" x14ac:dyDescent="0.55000000000000004">
      <c r="A344" s="34" t="s">
        <v>579</v>
      </c>
      <c r="B344" s="42" t="s">
        <v>580</v>
      </c>
      <c r="C344" s="210">
        <v>30</v>
      </c>
      <c r="D344" s="210"/>
      <c r="E344" s="206"/>
      <c r="F344" s="40"/>
      <c r="G344" s="40"/>
      <c r="H344" s="40"/>
      <c r="I344" s="40"/>
      <c r="J344" s="41"/>
      <c r="K344" s="40"/>
      <c r="L344" s="41"/>
      <c r="M344" s="41"/>
      <c r="N344" s="41"/>
      <c r="O344" s="40"/>
      <c r="P344" s="40"/>
      <c r="Q344" s="40"/>
      <c r="R344" s="41"/>
    </row>
    <row r="345" spans="1:18" x14ac:dyDescent="0.55000000000000004">
      <c r="A345" s="34" t="s">
        <v>581</v>
      </c>
      <c r="B345" s="42" t="s">
        <v>582</v>
      </c>
      <c r="C345" s="210">
        <v>60</v>
      </c>
      <c r="D345" s="210"/>
      <c r="E345" s="206"/>
      <c r="F345" s="40"/>
      <c r="G345" s="40"/>
      <c r="H345" s="40"/>
      <c r="I345" s="40"/>
      <c r="J345" s="41"/>
      <c r="K345" s="40"/>
      <c r="L345" s="41"/>
      <c r="M345" s="41"/>
      <c r="N345" s="41"/>
      <c r="O345" s="40"/>
      <c r="P345" s="40"/>
      <c r="Q345" s="40"/>
      <c r="R345" s="41"/>
    </row>
    <row r="346" spans="1:18" x14ac:dyDescent="0.55000000000000004">
      <c r="A346" s="34" t="s">
        <v>583</v>
      </c>
      <c r="B346" s="42" t="s">
        <v>584</v>
      </c>
      <c r="C346" s="210">
        <v>60</v>
      </c>
      <c r="D346" s="210"/>
      <c r="E346" s="206"/>
      <c r="F346" s="23"/>
      <c r="G346" s="23"/>
      <c r="H346" s="23"/>
      <c r="I346" s="23"/>
      <c r="J346" s="39"/>
      <c r="K346" s="23"/>
      <c r="L346" s="39"/>
      <c r="M346" s="39"/>
      <c r="N346" s="39"/>
      <c r="O346" s="23"/>
      <c r="P346" s="23"/>
      <c r="Q346" s="23"/>
      <c r="R346" s="39"/>
    </row>
    <row r="347" spans="1:18" x14ac:dyDescent="0.55000000000000004">
      <c r="A347" s="34" t="s">
        <v>585</v>
      </c>
      <c r="B347" s="42" t="s">
        <v>586</v>
      </c>
      <c r="C347" s="210">
        <v>30</v>
      </c>
      <c r="D347" s="210"/>
      <c r="E347" s="206"/>
      <c r="F347" s="40"/>
      <c r="G347" s="40"/>
      <c r="H347" s="40"/>
      <c r="I347" s="40"/>
      <c r="J347" s="41"/>
      <c r="K347" s="40"/>
      <c r="L347" s="41"/>
      <c r="M347" s="41"/>
      <c r="N347" s="41"/>
      <c r="O347" s="40"/>
      <c r="P347" s="40"/>
      <c r="Q347" s="40"/>
      <c r="R347" s="41"/>
    </row>
    <row r="348" spans="1:18" x14ac:dyDescent="0.55000000000000004">
      <c r="A348" s="34" t="s">
        <v>587</v>
      </c>
      <c r="B348" s="33" t="s">
        <v>588</v>
      </c>
      <c r="C348" s="210">
        <v>20</v>
      </c>
      <c r="D348" s="210"/>
      <c r="E348" s="206"/>
      <c r="F348" s="40"/>
      <c r="G348" s="40"/>
      <c r="H348" s="40"/>
      <c r="I348" s="40"/>
      <c r="J348" s="41"/>
      <c r="K348" s="40"/>
      <c r="L348" s="41"/>
      <c r="M348" s="41"/>
      <c r="N348" s="41"/>
      <c r="O348" s="40"/>
      <c r="P348" s="40"/>
      <c r="Q348" s="40"/>
      <c r="R348" s="41"/>
    </row>
    <row r="349" spans="1:18" x14ac:dyDescent="0.55000000000000004">
      <c r="A349" s="34" t="s">
        <v>589</v>
      </c>
      <c r="B349" s="42" t="s">
        <v>590</v>
      </c>
      <c r="C349" s="210">
        <v>10</v>
      </c>
      <c r="D349" s="210"/>
      <c r="E349" s="206"/>
      <c r="F349" s="4"/>
      <c r="G349" s="4"/>
      <c r="H349" s="4"/>
      <c r="I349" s="4"/>
      <c r="J349" s="44"/>
      <c r="K349" s="4"/>
      <c r="L349" s="44"/>
      <c r="M349" s="44"/>
      <c r="N349" s="44"/>
      <c r="O349" s="4"/>
      <c r="P349" s="4"/>
      <c r="Q349" s="4"/>
      <c r="R349" s="44"/>
    </row>
    <row r="350" spans="1:18" x14ac:dyDescent="0.55000000000000004">
      <c r="A350" s="34" t="s">
        <v>591</v>
      </c>
      <c r="B350" s="42" t="s">
        <v>415</v>
      </c>
      <c r="C350" s="210">
        <v>5</v>
      </c>
      <c r="D350" s="210"/>
      <c r="E350" s="206"/>
      <c r="F350" s="13"/>
      <c r="G350" s="13"/>
      <c r="H350" s="13"/>
      <c r="I350" s="13"/>
      <c r="J350" s="62"/>
      <c r="K350" s="13"/>
      <c r="L350" s="62"/>
      <c r="M350" s="62"/>
      <c r="N350" s="62"/>
      <c r="O350" s="13"/>
      <c r="P350" s="13"/>
      <c r="Q350" s="13"/>
      <c r="R350" s="62"/>
    </row>
    <row r="351" spans="1:18" x14ac:dyDescent="0.55000000000000004">
      <c r="A351" s="23">
        <v>16.2</v>
      </c>
      <c r="B351" s="24" t="s">
        <v>592</v>
      </c>
      <c r="C351" s="25">
        <f>SUM(C352:C357)</f>
        <v>90</v>
      </c>
      <c r="D351" s="25"/>
      <c r="E351" s="25"/>
      <c r="F351" s="30"/>
      <c r="G351" s="30"/>
      <c r="H351" s="30"/>
      <c r="I351" s="30"/>
      <c r="J351" s="32"/>
      <c r="K351" s="30"/>
      <c r="L351" s="32"/>
      <c r="M351" s="32"/>
      <c r="N351" s="32"/>
      <c r="O351" s="30"/>
      <c r="P351" s="30"/>
      <c r="Q351" s="30"/>
      <c r="R351" s="32"/>
    </row>
    <row r="352" spans="1:18" x14ac:dyDescent="0.55000000000000004">
      <c r="A352" s="34" t="s">
        <v>593</v>
      </c>
      <c r="B352" s="33" t="s">
        <v>594</v>
      </c>
      <c r="C352" s="210">
        <v>15</v>
      </c>
      <c r="D352" s="210"/>
      <c r="E352" s="206"/>
      <c r="F352" s="40"/>
      <c r="G352" s="40"/>
      <c r="H352" s="40"/>
      <c r="I352" s="40"/>
      <c r="J352" s="41"/>
      <c r="K352" s="40"/>
      <c r="L352" s="41"/>
      <c r="M352" s="41"/>
      <c r="N352" s="41"/>
      <c r="O352" s="40"/>
      <c r="P352" s="40"/>
      <c r="Q352" s="40"/>
      <c r="R352" s="41"/>
    </row>
    <row r="353" spans="1:19" ht="48" x14ac:dyDescent="0.55000000000000004">
      <c r="A353" s="34" t="s">
        <v>595</v>
      </c>
      <c r="B353" s="42" t="s">
        <v>596</v>
      </c>
      <c r="C353" s="210">
        <v>10</v>
      </c>
      <c r="D353" s="210"/>
      <c r="E353" s="206"/>
      <c r="F353" s="40"/>
      <c r="G353" s="40"/>
      <c r="H353" s="40"/>
      <c r="I353" s="40"/>
      <c r="J353" s="41"/>
      <c r="K353" s="40"/>
      <c r="L353" s="41"/>
      <c r="M353" s="41"/>
      <c r="N353" s="41"/>
      <c r="O353" s="40"/>
      <c r="P353" s="40"/>
      <c r="Q353" s="40"/>
      <c r="R353" s="41"/>
    </row>
    <row r="354" spans="1:19" x14ac:dyDescent="0.55000000000000004">
      <c r="A354" s="34" t="s">
        <v>597</v>
      </c>
      <c r="B354" s="42" t="s">
        <v>598</v>
      </c>
      <c r="C354" s="210">
        <v>30</v>
      </c>
      <c r="D354" s="210"/>
      <c r="E354" s="206"/>
      <c r="F354" s="40"/>
      <c r="G354" s="40"/>
      <c r="H354" s="40"/>
      <c r="I354" s="40"/>
      <c r="J354" s="41"/>
      <c r="K354" s="40"/>
      <c r="L354" s="41"/>
      <c r="M354" s="41"/>
      <c r="N354" s="41"/>
      <c r="O354" s="40"/>
      <c r="P354" s="40"/>
      <c r="Q354" s="40"/>
      <c r="R354" s="41"/>
    </row>
    <row r="355" spans="1:19" s="72" customFormat="1" x14ac:dyDescent="0.55000000000000004">
      <c r="A355" s="34" t="s">
        <v>599</v>
      </c>
      <c r="B355" s="42" t="s">
        <v>600</v>
      </c>
      <c r="C355" s="210">
        <v>20</v>
      </c>
      <c r="D355" s="210"/>
      <c r="E355" s="206"/>
      <c r="F355" s="23"/>
      <c r="G355" s="23"/>
      <c r="H355" s="23"/>
      <c r="I355" s="23"/>
      <c r="J355" s="39"/>
      <c r="K355" s="23"/>
      <c r="L355" s="39"/>
      <c r="M355" s="39"/>
      <c r="N355" s="39"/>
      <c r="O355" s="23"/>
      <c r="P355" s="23"/>
      <c r="Q355" s="23"/>
      <c r="R355" s="39"/>
      <c r="S355" s="71"/>
    </row>
    <row r="356" spans="1:19" x14ac:dyDescent="0.55000000000000004">
      <c r="A356" s="34" t="s">
        <v>601</v>
      </c>
      <c r="B356" s="42" t="s">
        <v>590</v>
      </c>
      <c r="C356" s="210">
        <v>10</v>
      </c>
      <c r="D356" s="210"/>
      <c r="E356" s="206"/>
      <c r="F356" s="40"/>
      <c r="G356" s="40"/>
      <c r="H356" s="40"/>
      <c r="I356" s="40"/>
      <c r="J356" s="41"/>
      <c r="K356" s="40"/>
      <c r="L356" s="41"/>
      <c r="M356" s="41"/>
      <c r="N356" s="41"/>
      <c r="O356" s="40"/>
      <c r="P356" s="40"/>
      <c r="Q356" s="40"/>
      <c r="R356" s="41"/>
    </row>
    <row r="357" spans="1:19" x14ac:dyDescent="0.55000000000000004">
      <c r="A357" s="34" t="s">
        <v>602</v>
      </c>
      <c r="B357" s="42" t="s">
        <v>603</v>
      </c>
      <c r="C357" s="210">
        <v>5</v>
      </c>
      <c r="D357" s="210"/>
      <c r="E357" s="206"/>
      <c r="F357" s="40"/>
      <c r="G357" s="40"/>
      <c r="H357" s="40"/>
      <c r="I357" s="40"/>
      <c r="J357" s="41"/>
      <c r="K357" s="40"/>
      <c r="L357" s="41"/>
      <c r="M357" s="41"/>
      <c r="N357" s="41"/>
      <c r="O357" s="40"/>
      <c r="P357" s="40"/>
      <c r="Q357" s="40"/>
      <c r="R357" s="41"/>
    </row>
    <row r="358" spans="1:19" x14ac:dyDescent="0.55000000000000004">
      <c r="A358" s="23">
        <v>16.3</v>
      </c>
      <c r="B358" s="24" t="s">
        <v>604</v>
      </c>
      <c r="C358" s="25">
        <f>SUM(C359:C366)</f>
        <v>120</v>
      </c>
      <c r="D358" s="25"/>
      <c r="E358" s="25"/>
      <c r="F358" s="40"/>
      <c r="G358" s="40"/>
      <c r="H358" s="40"/>
      <c r="I358" s="40"/>
      <c r="J358" s="41"/>
      <c r="K358" s="40"/>
      <c r="L358" s="41"/>
      <c r="M358" s="41"/>
      <c r="N358" s="41"/>
      <c r="O358" s="40"/>
      <c r="P358" s="40"/>
      <c r="Q358" s="40"/>
      <c r="R358" s="41"/>
    </row>
    <row r="359" spans="1:19" x14ac:dyDescent="0.55000000000000004">
      <c r="A359" s="34" t="s">
        <v>605</v>
      </c>
      <c r="B359" s="42" t="s">
        <v>606</v>
      </c>
      <c r="C359" s="210">
        <v>10</v>
      </c>
      <c r="D359" s="210"/>
      <c r="E359" s="206"/>
      <c r="F359" s="40"/>
      <c r="G359" s="40"/>
      <c r="H359" s="40"/>
      <c r="I359" s="40"/>
      <c r="J359" s="41"/>
      <c r="K359" s="40"/>
      <c r="L359" s="41"/>
      <c r="M359" s="41"/>
      <c r="N359" s="41"/>
      <c r="O359" s="40"/>
      <c r="P359" s="40"/>
      <c r="Q359" s="40"/>
      <c r="R359" s="41"/>
    </row>
    <row r="360" spans="1:19" x14ac:dyDescent="0.55000000000000004">
      <c r="A360" s="34" t="s">
        <v>607</v>
      </c>
      <c r="B360" s="42" t="s">
        <v>608</v>
      </c>
      <c r="C360" s="210">
        <v>20</v>
      </c>
      <c r="D360" s="210"/>
      <c r="E360" s="206"/>
      <c r="F360" s="40"/>
      <c r="G360" s="40"/>
      <c r="H360" s="40"/>
      <c r="I360" s="40"/>
      <c r="J360" s="41"/>
      <c r="K360" s="40"/>
      <c r="L360" s="41"/>
      <c r="M360" s="41"/>
      <c r="N360" s="41"/>
      <c r="O360" s="40"/>
      <c r="P360" s="40"/>
      <c r="Q360" s="40"/>
      <c r="R360" s="41"/>
    </row>
    <row r="361" spans="1:19" x14ac:dyDescent="0.55000000000000004">
      <c r="A361" s="75" t="s">
        <v>609</v>
      </c>
      <c r="B361" s="76" t="s">
        <v>610</v>
      </c>
      <c r="C361" s="6">
        <v>30</v>
      </c>
      <c r="D361" s="219"/>
      <c r="E361" s="220"/>
      <c r="F361" s="40"/>
      <c r="G361" s="40"/>
      <c r="H361" s="40"/>
      <c r="I361" s="40"/>
      <c r="J361" s="41"/>
      <c r="K361" s="40"/>
      <c r="L361" s="41"/>
      <c r="M361" s="41"/>
      <c r="N361" s="41"/>
      <c r="O361" s="40"/>
      <c r="P361" s="40"/>
      <c r="Q361" s="40"/>
      <c r="R361" s="41"/>
    </row>
    <row r="362" spans="1:19" x14ac:dyDescent="0.55000000000000004">
      <c r="A362" s="66"/>
      <c r="B362" s="67" t="s">
        <v>611</v>
      </c>
      <c r="C362" s="11"/>
      <c r="D362" s="217"/>
      <c r="E362" s="218"/>
      <c r="F362" s="40"/>
      <c r="G362" s="40"/>
      <c r="H362" s="40"/>
      <c r="I362" s="40"/>
      <c r="J362" s="41"/>
      <c r="K362" s="40"/>
      <c r="L362" s="41"/>
      <c r="M362" s="41"/>
      <c r="N362" s="41"/>
      <c r="O362" s="40"/>
      <c r="P362" s="40"/>
      <c r="Q362" s="40"/>
      <c r="R362" s="41"/>
    </row>
    <row r="363" spans="1:19" x14ac:dyDescent="0.55000000000000004">
      <c r="A363" s="77"/>
      <c r="B363" s="78" t="s">
        <v>612</v>
      </c>
      <c r="C363" s="221"/>
      <c r="D363" s="222"/>
      <c r="E363" s="223"/>
      <c r="F363" s="36"/>
      <c r="G363" s="36"/>
      <c r="H363" s="36"/>
      <c r="I363" s="36"/>
      <c r="J363" s="36"/>
      <c r="K363" s="36"/>
      <c r="L363" s="36"/>
      <c r="M363" s="36"/>
      <c r="N363" s="36"/>
      <c r="O363" s="36"/>
      <c r="P363" s="36"/>
      <c r="Q363" s="36"/>
      <c r="R363" s="17"/>
    </row>
    <row r="364" spans="1:19" ht="48" x14ac:dyDescent="0.55000000000000004">
      <c r="A364" s="34" t="s">
        <v>613</v>
      </c>
      <c r="B364" s="42" t="s">
        <v>614</v>
      </c>
      <c r="C364" s="210">
        <v>30</v>
      </c>
      <c r="D364" s="210"/>
      <c r="E364" s="206"/>
      <c r="F364" s="40"/>
      <c r="G364" s="40"/>
      <c r="H364" s="40"/>
      <c r="I364" s="40"/>
      <c r="J364" s="40"/>
      <c r="K364" s="40"/>
      <c r="L364" s="40"/>
      <c r="M364" s="40"/>
      <c r="N364" s="40"/>
      <c r="O364" s="40"/>
      <c r="P364" s="40"/>
      <c r="Q364" s="40"/>
      <c r="R364" s="41"/>
    </row>
    <row r="365" spans="1:19" x14ac:dyDescent="0.55000000000000004">
      <c r="A365" s="34" t="s">
        <v>615</v>
      </c>
      <c r="B365" s="42" t="s">
        <v>616</v>
      </c>
      <c r="C365" s="210">
        <v>15</v>
      </c>
      <c r="D365" s="210"/>
      <c r="E365" s="206"/>
      <c r="F365" s="40"/>
      <c r="G365" s="40"/>
      <c r="H365" s="40"/>
      <c r="I365" s="40"/>
      <c r="J365" s="40"/>
      <c r="K365" s="40"/>
      <c r="L365" s="40"/>
      <c r="M365" s="40"/>
      <c r="N365" s="40"/>
      <c r="O365" s="40"/>
      <c r="P365" s="40"/>
      <c r="Q365" s="40"/>
      <c r="R365" s="41"/>
    </row>
    <row r="366" spans="1:19" x14ac:dyDescent="0.55000000000000004">
      <c r="A366" s="34" t="s">
        <v>617</v>
      </c>
      <c r="B366" s="42" t="s">
        <v>618</v>
      </c>
      <c r="C366" s="210">
        <v>15</v>
      </c>
      <c r="D366" s="210"/>
      <c r="E366" s="206"/>
      <c r="F366" s="40"/>
      <c r="G366" s="40"/>
      <c r="H366" s="40"/>
      <c r="I366" s="40"/>
      <c r="J366" s="40"/>
      <c r="K366" s="40"/>
      <c r="L366" s="40"/>
      <c r="M366" s="40"/>
      <c r="N366" s="40"/>
      <c r="O366" s="40"/>
      <c r="P366" s="40"/>
      <c r="Q366" s="40"/>
      <c r="R366" s="41"/>
    </row>
    <row r="367" spans="1:19" x14ac:dyDescent="0.55000000000000004">
      <c r="A367" s="23">
        <v>16.399999999999999</v>
      </c>
      <c r="B367" s="24" t="s">
        <v>619</v>
      </c>
      <c r="C367" s="25">
        <f>SUM(C368:C374)</f>
        <v>145</v>
      </c>
      <c r="D367" s="25"/>
      <c r="E367" s="25"/>
      <c r="F367" s="40"/>
      <c r="G367" s="40"/>
      <c r="H367" s="40"/>
      <c r="I367" s="40"/>
      <c r="J367" s="40"/>
      <c r="K367" s="40"/>
      <c r="L367" s="40"/>
      <c r="M367" s="40"/>
      <c r="N367" s="40"/>
      <c r="O367" s="40"/>
      <c r="P367" s="40"/>
      <c r="Q367" s="40"/>
      <c r="R367" s="41"/>
    </row>
    <row r="368" spans="1:19" x14ac:dyDescent="0.55000000000000004">
      <c r="A368" s="34" t="s">
        <v>620</v>
      </c>
      <c r="B368" s="33" t="s">
        <v>621</v>
      </c>
      <c r="C368" s="210">
        <v>5</v>
      </c>
      <c r="D368" s="210"/>
      <c r="E368" s="206"/>
      <c r="F368" s="40"/>
      <c r="G368" s="40"/>
      <c r="H368" s="40"/>
      <c r="I368" s="40"/>
      <c r="J368" s="40"/>
      <c r="K368" s="40"/>
      <c r="L368" s="40"/>
      <c r="M368" s="40"/>
      <c r="N368" s="40"/>
      <c r="O368" s="40"/>
      <c r="P368" s="40"/>
      <c r="Q368" s="40"/>
      <c r="R368" s="41"/>
    </row>
    <row r="369" spans="1:18" x14ac:dyDescent="0.55000000000000004">
      <c r="A369" s="34" t="s">
        <v>622</v>
      </c>
      <c r="B369" s="33" t="s">
        <v>623</v>
      </c>
      <c r="C369" s="210">
        <v>30</v>
      </c>
      <c r="D369" s="210"/>
      <c r="E369" s="206"/>
      <c r="F369" s="40"/>
      <c r="G369" s="40"/>
      <c r="H369" s="40"/>
      <c r="I369" s="40"/>
      <c r="J369" s="40"/>
      <c r="K369" s="40"/>
      <c r="L369" s="40"/>
      <c r="M369" s="40"/>
      <c r="N369" s="40"/>
      <c r="O369" s="40"/>
      <c r="P369" s="40"/>
      <c r="Q369" s="40"/>
      <c r="R369" s="41"/>
    </row>
    <row r="370" spans="1:18" x14ac:dyDescent="0.55000000000000004">
      <c r="A370" s="34" t="s">
        <v>624</v>
      </c>
      <c r="B370" s="33" t="s">
        <v>625</v>
      </c>
      <c r="C370" s="210">
        <v>30</v>
      </c>
      <c r="D370" s="210"/>
      <c r="E370" s="206"/>
      <c r="F370" s="20"/>
      <c r="G370" s="20"/>
      <c r="H370" s="20"/>
      <c r="I370" s="20"/>
      <c r="J370" s="20"/>
      <c r="K370" s="20"/>
      <c r="L370" s="20"/>
      <c r="M370" s="20"/>
      <c r="N370" s="22"/>
      <c r="O370" s="79"/>
      <c r="P370" s="20"/>
      <c r="Q370" s="20"/>
      <c r="R370" s="20"/>
    </row>
    <row r="371" spans="1:18" x14ac:dyDescent="0.55000000000000004">
      <c r="A371" s="34" t="s">
        <v>626</v>
      </c>
      <c r="B371" s="33" t="s">
        <v>627</v>
      </c>
      <c r="C371" s="210">
        <v>30</v>
      </c>
      <c r="D371" s="210"/>
      <c r="E371" s="206"/>
      <c r="F371" s="23"/>
      <c r="G371" s="23"/>
      <c r="H371" s="23"/>
      <c r="I371" s="23"/>
      <c r="J371" s="23"/>
      <c r="K371" s="23"/>
      <c r="L371" s="23"/>
      <c r="M371" s="23"/>
      <c r="N371" s="39"/>
      <c r="O371" s="80"/>
      <c r="P371" s="23"/>
      <c r="Q371" s="23"/>
      <c r="R371" s="23"/>
    </row>
    <row r="372" spans="1:18" x14ac:dyDescent="0.55000000000000004">
      <c r="A372" s="34" t="s">
        <v>628</v>
      </c>
      <c r="B372" s="33" t="s">
        <v>629</v>
      </c>
      <c r="C372" s="210">
        <v>15</v>
      </c>
      <c r="D372" s="210"/>
      <c r="E372" s="206"/>
      <c r="F372" s="40"/>
      <c r="G372" s="40"/>
      <c r="H372" s="40"/>
      <c r="I372" s="40"/>
      <c r="J372" s="40"/>
      <c r="K372" s="40"/>
      <c r="L372" s="40"/>
      <c r="M372" s="40"/>
      <c r="N372" s="41"/>
      <c r="O372" s="40"/>
      <c r="P372" s="40"/>
      <c r="Q372" s="40"/>
      <c r="R372" s="40"/>
    </row>
    <row r="373" spans="1:18" x14ac:dyDescent="0.55000000000000004">
      <c r="A373" s="34" t="s">
        <v>630</v>
      </c>
      <c r="B373" s="33" t="s">
        <v>631</v>
      </c>
      <c r="C373" s="210">
        <v>30</v>
      </c>
      <c r="D373" s="210"/>
      <c r="E373" s="206"/>
      <c r="F373" s="81"/>
      <c r="G373" s="81"/>
      <c r="H373" s="81"/>
      <c r="I373" s="81"/>
      <c r="J373" s="81"/>
      <c r="K373" s="81"/>
      <c r="L373" s="81"/>
      <c r="M373" s="81"/>
      <c r="N373" s="82"/>
      <c r="O373" s="81"/>
      <c r="P373" s="81"/>
      <c r="Q373" s="81"/>
      <c r="R373" s="81"/>
    </row>
    <row r="374" spans="1:18" x14ac:dyDescent="0.55000000000000004">
      <c r="A374" s="34" t="s">
        <v>632</v>
      </c>
      <c r="B374" s="33" t="s">
        <v>633</v>
      </c>
      <c r="C374" s="210">
        <v>5</v>
      </c>
      <c r="D374" s="210"/>
      <c r="E374" s="206"/>
      <c r="F374" s="53"/>
      <c r="G374" s="53"/>
      <c r="H374" s="53"/>
      <c r="I374" s="53"/>
      <c r="J374" s="53"/>
      <c r="K374" s="53"/>
      <c r="L374" s="53"/>
      <c r="M374" s="53"/>
      <c r="N374" s="54"/>
      <c r="O374" s="53"/>
      <c r="P374" s="53"/>
      <c r="Q374" s="53"/>
      <c r="R374" s="53"/>
    </row>
    <row r="375" spans="1:18" x14ac:dyDescent="0.55000000000000004">
      <c r="A375" s="36">
        <v>17</v>
      </c>
      <c r="B375" s="37" t="s">
        <v>634</v>
      </c>
      <c r="C375" s="211">
        <f>SUM(C376:C382)</f>
        <v>140</v>
      </c>
      <c r="D375" s="211"/>
      <c r="E375" s="211"/>
      <c r="F375" s="83"/>
      <c r="G375" s="83"/>
      <c r="H375" s="83"/>
      <c r="I375" s="83"/>
      <c r="J375" s="83"/>
      <c r="K375" s="83"/>
      <c r="L375" s="83"/>
      <c r="M375" s="83"/>
      <c r="N375" s="84"/>
      <c r="O375" s="83"/>
      <c r="P375" s="83"/>
      <c r="Q375" s="83"/>
      <c r="R375" s="83"/>
    </row>
    <row r="376" spans="1:18" x14ac:dyDescent="0.55000000000000004">
      <c r="A376" s="34">
        <v>17.100000000000001</v>
      </c>
      <c r="B376" s="33" t="s">
        <v>635</v>
      </c>
      <c r="C376" s="210">
        <v>30</v>
      </c>
      <c r="D376" s="210"/>
      <c r="E376" s="206"/>
      <c r="F376" s="30"/>
      <c r="G376" s="30"/>
      <c r="H376" s="30"/>
      <c r="I376" s="30"/>
      <c r="J376" s="30"/>
      <c r="K376" s="30"/>
      <c r="L376" s="30"/>
      <c r="M376" s="30"/>
      <c r="N376" s="32"/>
      <c r="O376" s="30"/>
      <c r="P376" s="30"/>
      <c r="Q376" s="30"/>
      <c r="R376" s="30"/>
    </row>
    <row r="377" spans="1:18" x14ac:dyDescent="0.55000000000000004">
      <c r="A377" s="34">
        <v>17.2</v>
      </c>
      <c r="B377" s="33" t="s">
        <v>636</v>
      </c>
      <c r="C377" s="210">
        <v>10</v>
      </c>
      <c r="D377" s="210"/>
      <c r="E377" s="206"/>
      <c r="F377" s="30"/>
      <c r="G377" s="30"/>
      <c r="H377" s="30"/>
      <c r="I377" s="30"/>
      <c r="J377" s="30"/>
      <c r="K377" s="30"/>
      <c r="L377" s="30"/>
      <c r="M377" s="30"/>
      <c r="N377" s="32"/>
      <c r="O377" s="30"/>
      <c r="P377" s="30"/>
      <c r="Q377" s="30"/>
      <c r="R377" s="30"/>
    </row>
    <row r="378" spans="1:18" x14ac:dyDescent="0.55000000000000004">
      <c r="A378" s="34">
        <v>17.3</v>
      </c>
      <c r="B378" s="33" t="s">
        <v>637</v>
      </c>
      <c r="C378" s="210">
        <v>40</v>
      </c>
      <c r="D378" s="210"/>
      <c r="E378" s="206"/>
      <c r="F378" s="40"/>
      <c r="G378" s="40"/>
      <c r="H378" s="40"/>
      <c r="I378" s="40"/>
      <c r="J378" s="40"/>
      <c r="K378" s="40"/>
      <c r="L378" s="40"/>
      <c r="M378" s="40"/>
      <c r="N378" s="41"/>
      <c r="O378" s="40"/>
      <c r="P378" s="40"/>
      <c r="Q378" s="40"/>
      <c r="R378" s="40"/>
    </row>
    <row r="379" spans="1:18" x14ac:dyDescent="0.55000000000000004">
      <c r="A379" s="34">
        <v>17.399999999999999</v>
      </c>
      <c r="B379" s="33" t="s">
        <v>638</v>
      </c>
      <c r="C379" s="210">
        <v>10</v>
      </c>
      <c r="D379" s="210"/>
      <c r="E379" s="206"/>
      <c r="F379" s="13"/>
      <c r="G379" s="13"/>
      <c r="H379" s="13"/>
      <c r="I379" s="13"/>
      <c r="J379" s="13"/>
      <c r="K379" s="13"/>
      <c r="L379" s="13"/>
      <c r="M379" s="13"/>
      <c r="N379" s="62"/>
      <c r="O379" s="13"/>
      <c r="P379" s="13"/>
      <c r="Q379" s="13"/>
      <c r="R379" s="13"/>
    </row>
    <row r="380" spans="1:18" x14ac:dyDescent="0.55000000000000004">
      <c r="A380" s="34">
        <v>17.5</v>
      </c>
      <c r="B380" s="33" t="s">
        <v>639</v>
      </c>
      <c r="C380" s="210">
        <v>15</v>
      </c>
      <c r="D380" s="210"/>
      <c r="E380" s="206"/>
      <c r="F380" s="81"/>
      <c r="G380" s="81"/>
      <c r="H380" s="81"/>
      <c r="I380" s="81"/>
      <c r="J380" s="81"/>
      <c r="K380" s="81"/>
      <c r="L380" s="81"/>
      <c r="M380" s="81"/>
      <c r="N380" s="82"/>
      <c r="O380" s="81"/>
      <c r="P380" s="81"/>
      <c r="Q380" s="81"/>
      <c r="R380" s="81"/>
    </row>
    <row r="381" spans="1:18" x14ac:dyDescent="0.55000000000000004">
      <c r="A381" s="34">
        <v>17.600000000000001</v>
      </c>
      <c r="B381" s="33" t="s">
        <v>640</v>
      </c>
      <c r="C381" s="210">
        <v>5</v>
      </c>
      <c r="D381" s="210"/>
      <c r="E381" s="206"/>
      <c r="F381" s="83"/>
      <c r="G381" s="83"/>
      <c r="H381" s="83"/>
      <c r="I381" s="83"/>
      <c r="J381" s="83"/>
      <c r="K381" s="83"/>
      <c r="L381" s="83"/>
      <c r="M381" s="83"/>
      <c r="N381" s="84"/>
      <c r="O381" s="83"/>
      <c r="P381" s="83"/>
      <c r="Q381" s="83"/>
      <c r="R381" s="83"/>
    </row>
    <row r="382" spans="1:18" x14ac:dyDescent="0.55000000000000004">
      <c r="A382" s="34">
        <v>17.7</v>
      </c>
      <c r="B382" s="33" t="s">
        <v>641</v>
      </c>
      <c r="C382" s="210">
        <v>30</v>
      </c>
      <c r="D382" s="210"/>
      <c r="E382" s="206"/>
      <c r="F382" s="30"/>
      <c r="G382" s="30"/>
      <c r="H382" s="30"/>
      <c r="I382" s="30"/>
      <c r="J382" s="30"/>
      <c r="K382" s="30"/>
      <c r="L382" s="30"/>
      <c r="M382" s="30"/>
      <c r="N382" s="32"/>
      <c r="O382" s="30"/>
      <c r="P382" s="30"/>
      <c r="Q382" s="30"/>
      <c r="R382" s="30"/>
    </row>
    <row r="383" spans="1:18" x14ac:dyDescent="0.55000000000000004">
      <c r="A383" s="36">
        <v>18</v>
      </c>
      <c r="B383" s="37" t="s">
        <v>642</v>
      </c>
      <c r="C383" s="211">
        <f>SUM(C384)</f>
        <v>2815</v>
      </c>
      <c r="D383" s="211"/>
      <c r="E383" s="211"/>
      <c r="F383" s="30"/>
      <c r="G383" s="30"/>
      <c r="H383" s="30"/>
      <c r="I383" s="30"/>
      <c r="J383" s="30"/>
      <c r="K383" s="30"/>
      <c r="L383" s="30"/>
      <c r="M383" s="30"/>
      <c r="N383" s="32"/>
      <c r="O383" s="30"/>
      <c r="P383" s="30"/>
      <c r="Q383" s="30"/>
      <c r="R383" s="30"/>
    </row>
    <row r="384" spans="1:18" x14ac:dyDescent="0.55000000000000004">
      <c r="A384" s="23">
        <v>18.100000000000001</v>
      </c>
      <c r="B384" s="85" t="s">
        <v>643</v>
      </c>
      <c r="C384" s="25">
        <f>SUM(C385,C391,C397,C403,C410,C417,C425,C431,C435,C443,C446,C455)</f>
        <v>2815</v>
      </c>
      <c r="D384" s="25"/>
      <c r="E384" s="25"/>
      <c r="F384" s="40"/>
      <c r="G384" s="40"/>
      <c r="H384" s="40"/>
      <c r="I384" s="40"/>
      <c r="J384" s="40"/>
      <c r="K384" s="40"/>
      <c r="L384" s="40"/>
      <c r="M384" s="40"/>
      <c r="N384" s="41"/>
      <c r="O384" s="40"/>
      <c r="P384" s="40"/>
      <c r="Q384" s="40"/>
      <c r="R384" s="40"/>
    </row>
    <row r="385" spans="1:18" x14ac:dyDescent="0.55000000000000004">
      <c r="A385" s="86" t="s">
        <v>644</v>
      </c>
      <c r="B385" s="85" t="s">
        <v>645</v>
      </c>
      <c r="C385" s="25">
        <f>SUM(C386:C390)</f>
        <v>1125</v>
      </c>
      <c r="D385" s="25"/>
      <c r="E385" s="25"/>
      <c r="F385" s="81"/>
      <c r="G385" s="81"/>
      <c r="H385" s="81"/>
      <c r="I385" s="81"/>
      <c r="J385" s="81"/>
      <c r="K385" s="81"/>
      <c r="L385" s="81"/>
      <c r="M385" s="81"/>
      <c r="N385" s="82"/>
      <c r="O385" s="81"/>
      <c r="P385" s="81"/>
      <c r="Q385" s="81"/>
      <c r="R385" s="81"/>
    </row>
    <row r="386" spans="1:18" ht="48" x14ac:dyDescent="0.55000000000000004">
      <c r="A386" s="87" t="s">
        <v>646</v>
      </c>
      <c r="B386" s="88" t="s">
        <v>647</v>
      </c>
      <c r="C386" s="210">
        <v>10</v>
      </c>
      <c r="D386" s="210"/>
      <c r="E386" s="206"/>
      <c r="F386" s="83"/>
      <c r="G386" s="83"/>
      <c r="H386" s="83"/>
      <c r="I386" s="83"/>
      <c r="J386" s="83"/>
      <c r="K386" s="83"/>
      <c r="L386" s="83"/>
      <c r="M386" s="83"/>
      <c r="N386" s="84"/>
      <c r="O386" s="83"/>
      <c r="P386" s="83"/>
      <c r="Q386" s="83"/>
      <c r="R386" s="83"/>
    </row>
    <row r="387" spans="1:18" ht="48" x14ac:dyDescent="0.55000000000000004">
      <c r="A387" s="87" t="s">
        <v>648</v>
      </c>
      <c r="B387" s="88" t="s">
        <v>1474</v>
      </c>
      <c r="C387" s="210">
        <v>1000</v>
      </c>
      <c r="D387" s="210"/>
      <c r="E387" s="206"/>
      <c r="F387" s="30"/>
      <c r="G387" s="30"/>
      <c r="H387" s="30"/>
      <c r="I387" s="30"/>
      <c r="J387" s="30"/>
      <c r="K387" s="30"/>
      <c r="L387" s="30"/>
      <c r="M387" s="30"/>
      <c r="N387" s="32"/>
      <c r="O387" s="30"/>
      <c r="P387" s="30"/>
      <c r="Q387" s="30"/>
      <c r="R387" s="30"/>
    </row>
    <row r="388" spans="1:18" x14ac:dyDescent="0.55000000000000004">
      <c r="A388" s="87" t="s">
        <v>649</v>
      </c>
      <c r="B388" s="88" t="s">
        <v>650</v>
      </c>
      <c r="C388" s="210">
        <v>90</v>
      </c>
      <c r="D388" s="210"/>
      <c r="E388" s="206"/>
      <c r="F388" s="30"/>
      <c r="G388" s="30"/>
      <c r="H388" s="30"/>
      <c r="I388" s="30"/>
      <c r="J388" s="30"/>
      <c r="K388" s="30"/>
      <c r="L388" s="30"/>
      <c r="M388" s="30"/>
      <c r="N388" s="32"/>
      <c r="O388" s="30"/>
      <c r="P388" s="30"/>
      <c r="Q388" s="30"/>
      <c r="R388" s="30"/>
    </row>
    <row r="389" spans="1:18" ht="48" x14ac:dyDescent="0.55000000000000004">
      <c r="A389" s="87" t="s">
        <v>651</v>
      </c>
      <c r="B389" s="42" t="s">
        <v>652</v>
      </c>
      <c r="C389" s="210">
        <v>20</v>
      </c>
      <c r="D389" s="210"/>
      <c r="E389" s="206"/>
      <c r="F389" s="30"/>
      <c r="G389" s="30"/>
      <c r="H389" s="30"/>
      <c r="I389" s="30"/>
      <c r="J389" s="30"/>
      <c r="K389" s="30"/>
      <c r="L389" s="30"/>
      <c r="M389" s="30"/>
      <c r="N389" s="32"/>
      <c r="O389" s="30"/>
      <c r="P389" s="30"/>
      <c r="Q389" s="30"/>
      <c r="R389" s="30"/>
    </row>
    <row r="390" spans="1:18" x14ac:dyDescent="0.55000000000000004">
      <c r="A390" s="87" t="s">
        <v>653</v>
      </c>
      <c r="B390" s="47" t="s">
        <v>554</v>
      </c>
      <c r="C390" s="210">
        <v>5</v>
      </c>
      <c r="D390" s="210"/>
      <c r="E390" s="206"/>
      <c r="F390" s="40"/>
      <c r="G390" s="40"/>
      <c r="H390" s="40"/>
      <c r="I390" s="40"/>
      <c r="J390" s="40"/>
      <c r="K390" s="40"/>
      <c r="L390" s="40"/>
      <c r="M390" s="40"/>
      <c r="N390" s="41"/>
      <c r="O390" s="40"/>
      <c r="P390" s="40"/>
      <c r="Q390" s="40"/>
      <c r="R390" s="40"/>
    </row>
    <row r="391" spans="1:18" x14ac:dyDescent="0.55000000000000004">
      <c r="A391" s="86" t="s">
        <v>654</v>
      </c>
      <c r="B391" s="85" t="s">
        <v>655</v>
      </c>
      <c r="C391" s="25">
        <f>SUM(C392:C396)</f>
        <v>65</v>
      </c>
      <c r="D391" s="25"/>
      <c r="E391" s="25"/>
      <c r="F391" s="81"/>
      <c r="G391" s="81"/>
      <c r="H391" s="81"/>
      <c r="I391" s="81"/>
      <c r="J391" s="81"/>
      <c r="K391" s="81"/>
      <c r="L391" s="81"/>
      <c r="M391" s="81"/>
      <c r="N391" s="82"/>
      <c r="O391" s="81"/>
      <c r="P391" s="81"/>
      <c r="Q391" s="81"/>
      <c r="R391" s="81"/>
    </row>
    <row r="392" spans="1:18" ht="48" x14ac:dyDescent="0.55000000000000004">
      <c r="A392" s="87" t="s">
        <v>656</v>
      </c>
      <c r="B392" s="88" t="s">
        <v>657</v>
      </c>
      <c r="C392" s="210">
        <v>10</v>
      </c>
      <c r="D392" s="210"/>
      <c r="E392" s="206"/>
      <c r="F392" s="53"/>
      <c r="G392" s="53"/>
      <c r="H392" s="53"/>
      <c r="I392" s="53"/>
      <c r="J392" s="53"/>
      <c r="K392" s="53"/>
      <c r="L392" s="53"/>
      <c r="M392" s="53"/>
      <c r="N392" s="54"/>
      <c r="O392" s="53"/>
      <c r="P392" s="53"/>
      <c r="Q392" s="53"/>
      <c r="R392" s="53"/>
    </row>
    <row r="393" spans="1:18" x14ac:dyDescent="0.55000000000000004">
      <c r="A393" s="87" t="s">
        <v>658</v>
      </c>
      <c r="B393" s="88" t="s">
        <v>659</v>
      </c>
      <c r="C393" s="210">
        <v>30</v>
      </c>
      <c r="D393" s="210"/>
      <c r="E393" s="206"/>
      <c r="F393" s="53"/>
      <c r="G393" s="53"/>
      <c r="H393" s="53"/>
      <c r="I393" s="53"/>
      <c r="J393" s="53"/>
      <c r="K393" s="53"/>
      <c r="L393" s="53"/>
      <c r="M393" s="53"/>
      <c r="N393" s="54"/>
      <c r="O393" s="53"/>
      <c r="P393" s="53"/>
      <c r="Q393" s="53"/>
      <c r="R393" s="53"/>
    </row>
    <row r="394" spans="1:18" x14ac:dyDescent="0.55000000000000004">
      <c r="A394" s="87" t="s">
        <v>660</v>
      </c>
      <c r="B394" s="88" t="s">
        <v>661</v>
      </c>
      <c r="C394" s="210">
        <v>10</v>
      </c>
      <c r="D394" s="210"/>
      <c r="E394" s="206"/>
      <c r="F394" s="53"/>
      <c r="G394" s="53"/>
      <c r="H394" s="53"/>
      <c r="I394" s="53"/>
      <c r="J394" s="53"/>
      <c r="K394" s="53"/>
      <c r="L394" s="53"/>
      <c r="M394" s="53"/>
      <c r="N394" s="54"/>
      <c r="O394" s="53"/>
      <c r="P394" s="53"/>
      <c r="Q394" s="53"/>
      <c r="R394" s="53"/>
    </row>
    <row r="395" spans="1:18" x14ac:dyDescent="0.55000000000000004">
      <c r="A395" s="87" t="s">
        <v>662</v>
      </c>
      <c r="B395" s="88" t="s">
        <v>663</v>
      </c>
      <c r="C395" s="210">
        <v>10</v>
      </c>
      <c r="D395" s="210"/>
      <c r="E395" s="206"/>
      <c r="F395" s="53"/>
      <c r="G395" s="53"/>
      <c r="H395" s="53"/>
      <c r="I395" s="53"/>
      <c r="J395" s="53"/>
      <c r="K395" s="53"/>
      <c r="L395" s="53"/>
      <c r="M395" s="53"/>
      <c r="N395" s="54"/>
      <c r="O395" s="53"/>
      <c r="P395" s="53"/>
      <c r="Q395" s="53"/>
      <c r="R395" s="53"/>
    </row>
    <row r="396" spans="1:18" x14ac:dyDescent="0.55000000000000004">
      <c r="A396" s="87" t="s">
        <v>664</v>
      </c>
      <c r="B396" s="88" t="s">
        <v>415</v>
      </c>
      <c r="C396" s="210">
        <v>5</v>
      </c>
      <c r="D396" s="210"/>
      <c r="E396" s="206"/>
      <c r="F396" s="53"/>
      <c r="G396" s="53"/>
      <c r="H396" s="53"/>
      <c r="I396" s="53"/>
      <c r="J396" s="53"/>
      <c r="K396" s="53"/>
      <c r="L396" s="53"/>
      <c r="M396" s="53"/>
      <c r="N396" s="54"/>
      <c r="O396" s="53"/>
      <c r="P396" s="53"/>
      <c r="Q396" s="53"/>
      <c r="R396" s="53"/>
    </row>
    <row r="397" spans="1:18" x14ac:dyDescent="0.55000000000000004">
      <c r="A397" s="86" t="s">
        <v>665</v>
      </c>
      <c r="B397" s="85" t="s">
        <v>666</v>
      </c>
      <c r="C397" s="25">
        <f>SUM(C398:C402)</f>
        <v>75</v>
      </c>
      <c r="D397" s="25"/>
      <c r="E397" s="25"/>
      <c r="F397" s="40"/>
      <c r="G397" s="40"/>
      <c r="H397" s="40"/>
      <c r="I397" s="40"/>
      <c r="J397" s="40"/>
      <c r="K397" s="40"/>
      <c r="L397" s="40"/>
      <c r="M397" s="40"/>
      <c r="N397" s="41"/>
      <c r="O397" s="40"/>
      <c r="P397" s="40"/>
      <c r="Q397" s="40"/>
      <c r="R397" s="40"/>
    </row>
    <row r="398" spans="1:18" x14ac:dyDescent="0.55000000000000004">
      <c r="A398" s="87" t="s">
        <v>667</v>
      </c>
      <c r="B398" s="88" t="s">
        <v>668</v>
      </c>
      <c r="C398" s="210">
        <v>10</v>
      </c>
      <c r="D398" s="210"/>
      <c r="E398" s="206"/>
      <c r="F398" s="51"/>
      <c r="G398" s="51"/>
      <c r="H398" s="51"/>
      <c r="I398" s="51"/>
      <c r="J398" s="51"/>
      <c r="K398" s="51"/>
      <c r="L398" s="51"/>
      <c r="M398" s="51"/>
      <c r="N398" s="52"/>
      <c r="O398" s="51"/>
      <c r="P398" s="51"/>
      <c r="Q398" s="51"/>
      <c r="R398" s="51"/>
    </row>
    <row r="399" spans="1:18" x14ac:dyDescent="0.55000000000000004">
      <c r="A399" s="87" t="s">
        <v>669</v>
      </c>
      <c r="B399" s="88" t="s">
        <v>670</v>
      </c>
      <c r="C399" s="210">
        <v>30</v>
      </c>
      <c r="D399" s="210"/>
      <c r="E399" s="206"/>
      <c r="F399" s="53"/>
      <c r="G399" s="53"/>
      <c r="H399" s="53"/>
      <c r="I399" s="53"/>
      <c r="J399" s="53"/>
      <c r="K399" s="53"/>
      <c r="L399" s="53"/>
      <c r="M399" s="53"/>
      <c r="N399" s="54"/>
      <c r="O399" s="53"/>
      <c r="P399" s="53"/>
      <c r="Q399" s="53"/>
      <c r="R399" s="53"/>
    </row>
    <row r="400" spans="1:18" x14ac:dyDescent="0.55000000000000004">
      <c r="A400" s="87" t="s">
        <v>671</v>
      </c>
      <c r="B400" s="88" t="s">
        <v>661</v>
      </c>
      <c r="C400" s="210">
        <v>20</v>
      </c>
      <c r="D400" s="210"/>
      <c r="E400" s="206"/>
      <c r="F400" s="53"/>
      <c r="G400" s="53"/>
      <c r="H400" s="53"/>
      <c r="I400" s="53"/>
      <c r="J400" s="53"/>
      <c r="K400" s="53"/>
      <c r="L400" s="53"/>
      <c r="M400" s="53"/>
      <c r="N400" s="54"/>
      <c r="O400" s="53"/>
      <c r="P400" s="53"/>
      <c r="Q400" s="53"/>
      <c r="R400" s="53"/>
    </row>
    <row r="401" spans="1:18" x14ac:dyDescent="0.55000000000000004">
      <c r="A401" s="87" t="s">
        <v>672</v>
      </c>
      <c r="B401" s="88" t="s">
        <v>673</v>
      </c>
      <c r="C401" s="210">
        <v>10</v>
      </c>
      <c r="D401" s="210"/>
      <c r="E401" s="206"/>
      <c r="F401" s="53"/>
      <c r="G401" s="53"/>
      <c r="H401" s="53"/>
      <c r="I401" s="53"/>
      <c r="J401" s="53"/>
      <c r="K401" s="53"/>
      <c r="L401" s="53"/>
      <c r="M401" s="53"/>
      <c r="N401" s="54"/>
      <c r="O401" s="53"/>
      <c r="P401" s="53"/>
      <c r="Q401" s="53"/>
      <c r="R401" s="53"/>
    </row>
    <row r="402" spans="1:18" x14ac:dyDescent="0.55000000000000004">
      <c r="A402" s="87" t="s">
        <v>674</v>
      </c>
      <c r="B402" s="88" t="s">
        <v>415</v>
      </c>
      <c r="C402" s="210">
        <v>5</v>
      </c>
      <c r="D402" s="210"/>
      <c r="E402" s="206"/>
      <c r="F402" s="53"/>
      <c r="G402" s="53"/>
      <c r="H402" s="53"/>
      <c r="I402" s="53"/>
      <c r="J402" s="53"/>
      <c r="K402" s="53"/>
      <c r="L402" s="53"/>
      <c r="M402" s="53"/>
      <c r="N402" s="54"/>
      <c r="O402" s="53"/>
      <c r="P402" s="53"/>
      <c r="Q402" s="53"/>
      <c r="R402" s="53"/>
    </row>
    <row r="403" spans="1:18" x14ac:dyDescent="0.55000000000000004">
      <c r="A403" s="86" t="s">
        <v>675</v>
      </c>
      <c r="B403" s="85" t="s">
        <v>676</v>
      </c>
      <c r="C403" s="25">
        <f>SUM(C404:C409)</f>
        <v>85</v>
      </c>
      <c r="D403" s="25"/>
      <c r="E403" s="25"/>
      <c r="F403" s="83"/>
      <c r="G403" s="83"/>
      <c r="H403" s="83"/>
      <c r="I403" s="83"/>
      <c r="J403" s="83"/>
      <c r="K403" s="83"/>
      <c r="L403" s="83"/>
      <c r="M403" s="83"/>
      <c r="N403" s="84"/>
      <c r="O403" s="83"/>
      <c r="P403" s="83"/>
      <c r="Q403" s="83"/>
      <c r="R403" s="83"/>
    </row>
    <row r="404" spans="1:18" x14ac:dyDescent="0.55000000000000004">
      <c r="A404" s="87" t="s">
        <v>677</v>
      </c>
      <c r="B404" s="88" t="s">
        <v>668</v>
      </c>
      <c r="C404" s="210">
        <v>10</v>
      </c>
      <c r="D404" s="210"/>
      <c r="E404" s="206"/>
      <c r="F404" s="30"/>
      <c r="G404" s="30"/>
      <c r="H404" s="30"/>
      <c r="I404" s="30"/>
      <c r="J404" s="30"/>
      <c r="K404" s="30"/>
      <c r="L404" s="30"/>
      <c r="M404" s="30"/>
      <c r="N404" s="32"/>
      <c r="O404" s="30"/>
      <c r="P404" s="30"/>
      <c r="Q404" s="30"/>
      <c r="R404" s="30"/>
    </row>
    <row r="405" spans="1:18" x14ac:dyDescent="0.55000000000000004">
      <c r="A405" s="87" t="s">
        <v>678</v>
      </c>
      <c r="B405" s="88" t="s">
        <v>679</v>
      </c>
      <c r="C405" s="210">
        <v>30</v>
      </c>
      <c r="D405" s="210"/>
      <c r="E405" s="206"/>
      <c r="F405" s="30"/>
      <c r="G405" s="30"/>
      <c r="H405" s="30"/>
      <c r="I405" s="30"/>
      <c r="J405" s="30"/>
      <c r="K405" s="30"/>
      <c r="L405" s="30"/>
      <c r="M405" s="30"/>
      <c r="N405" s="32"/>
      <c r="O405" s="30"/>
      <c r="P405" s="30"/>
      <c r="Q405" s="30"/>
      <c r="R405" s="30"/>
    </row>
    <row r="406" spans="1:18" x14ac:dyDescent="0.55000000000000004">
      <c r="A406" s="87" t="s">
        <v>680</v>
      </c>
      <c r="B406" s="88" t="s">
        <v>681</v>
      </c>
      <c r="C406" s="210">
        <v>20</v>
      </c>
      <c r="D406" s="210"/>
      <c r="E406" s="206"/>
      <c r="F406" s="30"/>
      <c r="G406" s="30"/>
      <c r="H406" s="30"/>
      <c r="I406" s="30"/>
      <c r="J406" s="30"/>
      <c r="K406" s="30"/>
      <c r="L406" s="30"/>
      <c r="M406" s="30"/>
      <c r="N406" s="32"/>
      <c r="O406" s="30"/>
      <c r="P406" s="30"/>
      <c r="Q406" s="30"/>
      <c r="R406" s="30"/>
    </row>
    <row r="407" spans="1:18" x14ac:dyDescent="0.55000000000000004">
      <c r="A407" s="87" t="s">
        <v>682</v>
      </c>
      <c r="B407" s="88" t="s">
        <v>661</v>
      </c>
      <c r="C407" s="210">
        <v>10</v>
      </c>
      <c r="D407" s="210"/>
      <c r="E407" s="206"/>
      <c r="F407" s="30"/>
      <c r="G407" s="30"/>
      <c r="H407" s="30"/>
      <c r="I407" s="30"/>
      <c r="J407" s="30"/>
      <c r="K407" s="30"/>
      <c r="L407" s="30"/>
      <c r="M407" s="30"/>
      <c r="N407" s="32"/>
      <c r="O407" s="30"/>
      <c r="P407" s="30"/>
      <c r="Q407" s="30"/>
      <c r="R407" s="30"/>
    </row>
    <row r="408" spans="1:18" x14ac:dyDescent="0.55000000000000004">
      <c r="A408" s="87" t="s">
        <v>683</v>
      </c>
      <c r="B408" s="88" t="s">
        <v>673</v>
      </c>
      <c r="C408" s="210">
        <v>10</v>
      </c>
      <c r="D408" s="210"/>
      <c r="E408" s="206"/>
      <c r="F408" s="30"/>
      <c r="G408" s="30"/>
      <c r="H408" s="30"/>
      <c r="I408" s="30"/>
      <c r="J408" s="30"/>
      <c r="K408" s="30"/>
      <c r="L408" s="30"/>
      <c r="M408" s="30"/>
      <c r="N408" s="32"/>
      <c r="O408" s="30"/>
      <c r="P408" s="30"/>
      <c r="Q408" s="30"/>
      <c r="R408" s="30"/>
    </row>
    <row r="409" spans="1:18" x14ac:dyDescent="0.55000000000000004">
      <c r="A409" s="87" t="s">
        <v>684</v>
      </c>
      <c r="B409" s="88" t="s">
        <v>415</v>
      </c>
      <c r="C409" s="210">
        <v>5</v>
      </c>
      <c r="D409" s="210"/>
      <c r="E409" s="206"/>
      <c r="F409" s="30"/>
      <c r="G409" s="30"/>
      <c r="H409" s="30"/>
      <c r="I409" s="30"/>
      <c r="J409" s="30"/>
      <c r="K409" s="30"/>
      <c r="L409" s="30"/>
      <c r="M409" s="30"/>
      <c r="N409" s="32"/>
      <c r="O409" s="30"/>
      <c r="P409" s="30"/>
      <c r="Q409" s="30"/>
      <c r="R409" s="30"/>
    </row>
    <row r="410" spans="1:18" x14ac:dyDescent="0.55000000000000004">
      <c r="A410" s="86" t="s">
        <v>685</v>
      </c>
      <c r="B410" s="85" t="s">
        <v>686</v>
      </c>
      <c r="C410" s="25">
        <f>SUM(C411:C416)</f>
        <v>65</v>
      </c>
      <c r="D410" s="25"/>
      <c r="E410" s="25"/>
      <c r="F410" s="30"/>
      <c r="G410" s="30"/>
      <c r="H410" s="30"/>
      <c r="I410" s="30"/>
      <c r="J410" s="30"/>
      <c r="K410" s="30"/>
      <c r="L410" s="30"/>
      <c r="M410" s="30"/>
      <c r="N410" s="32"/>
      <c r="O410" s="30"/>
      <c r="P410" s="30"/>
      <c r="Q410" s="30"/>
      <c r="R410" s="30"/>
    </row>
    <row r="411" spans="1:18" x14ac:dyDescent="0.55000000000000004">
      <c r="A411" s="87" t="s">
        <v>687</v>
      </c>
      <c r="B411" s="88" t="s">
        <v>688</v>
      </c>
      <c r="C411" s="210">
        <v>10</v>
      </c>
      <c r="D411" s="210"/>
      <c r="E411" s="206"/>
      <c r="F411" s="30"/>
      <c r="G411" s="30"/>
      <c r="H411" s="30"/>
      <c r="I411" s="30"/>
      <c r="J411" s="30"/>
      <c r="K411" s="30"/>
      <c r="L411" s="30"/>
      <c r="M411" s="30"/>
      <c r="N411" s="32"/>
      <c r="O411" s="30"/>
      <c r="P411" s="30"/>
      <c r="Q411" s="30"/>
      <c r="R411" s="30"/>
    </row>
    <row r="412" spans="1:18" x14ac:dyDescent="0.55000000000000004">
      <c r="A412" s="87" t="s">
        <v>689</v>
      </c>
      <c r="B412" s="88" t="s">
        <v>690</v>
      </c>
      <c r="C412" s="210">
        <v>10</v>
      </c>
      <c r="D412" s="210"/>
      <c r="E412" s="206"/>
      <c r="F412" s="30"/>
      <c r="G412" s="30"/>
      <c r="H412" s="30"/>
      <c r="I412" s="30"/>
      <c r="J412" s="30"/>
      <c r="K412" s="30"/>
      <c r="L412" s="30"/>
      <c r="M412" s="30"/>
      <c r="N412" s="32"/>
      <c r="O412" s="30"/>
      <c r="P412" s="30"/>
      <c r="Q412" s="30"/>
      <c r="R412" s="30"/>
    </row>
    <row r="413" spans="1:18" x14ac:dyDescent="0.55000000000000004">
      <c r="A413" s="87" t="s">
        <v>691</v>
      </c>
      <c r="B413" s="88" t="s">
        <v>692</v>
      </c>
      <c r="C413" s="210">
        <v>20</v>
      </c>
      <c r="D413" s="210"/>
      <c r="E413" s="206"/>
      <c r="F413" s="30"/>
      <c r="G413" s="30"/>
      <c r="H413" s="30"/>
      <c r="I413" s="30"/>
      <c r="J413" s="30"/>
      <c r="K413" s="30"/>
      <c r="L413" s="30"/>
      <c r="M413" s="30"/>
      <c r="N413" s="32"/>
      <c r="O413" s="30"/>
      <c r="P413" s="30"/>
      <c r="Q413" s="30"/>
      <c r="R413" s="30"/>
    </row>
    <row r="414" spans="1:18" x14ac:dyDescent="0.55000000000000004">
      <c r="A414" s="87" t="s">
        <v>693</v>
      </c>
      <c r="B414" s="88" t="s">
        <v>661</v>
      </c>
      <c r="C414" s="210">
        <v>10</v>
      </c>
      <c r="D414" s="210"/>
      <c r="E414" s="206"/>
      <c r="F414" s="30"/>
      <c r="G414" s="30"/>
      <c r="H414" s="30"/>
      <c r="I414" s="30"/>
      <c r="J414" s="30"/>
      <c r="K414" s="30"/>
      <c r="L414" s="30"/>
      <c r="M414" s="30"/>
      <c r="N414" s="32"/>
      <c r="O414" s="30"/>
      <c r="P414" s="30"/>
      <c r="Q414" s="30"/>
      <c r="R414" s="30"/>
    </row>
    <row r="415" spans="1:18" x14ac:dyDescent="0.55000000000000004">
      <c r="A415" s="87" t="s">
        <v>694</v>
      </c>
      <c r="B415" s="88" t="s">
        <v>673</v>
      </c>
      <c r="C415" s="210">
        <v>10</v>
      </c>
      <c r="D415" s="210"/>
      <c r="E415" s="206"/>
      <c r="F415" s="30"/>
      <c r="G415" s="30"/>
      <c r="H415" s="30"/>
      <c r="I415" s="30"/>
      <c r="J415" s="30"/>
      <c r="K415" s="30"/>
      <c r="L415" s="30"/>
      <c r="M415" s="30"/>
      <c r="N415" s="32"/>
      <c r="O415" s="30"/>
      <c r="P415" s="30"/>
      <c r="Q415" s="30"/>
      <c r="R415" s="30"/>
    </row>
    <row r="416" spans="1:18" x14ac:dyDescent="0.55000000000000004">
      <c r="A416" s="87" t="s">
        <v>695</v>
      </c>
      <c r="B416" s="88" t="s">
        <v>415</v>
      </c>
      <c r="C416" s="210">
        <v>5</v>
      </c>
      <c r="D416" s="210"/>
      <c r="E416" s="206"/>
      <c r="F416" s="30"/>
      <c r="G416" s="30"/>
      <c r="H416" s="30"/>
      <c r="I416" s="30"/>
      <c r="J416" s="30"/>
      <c r="K416" s="30"/>
      <c r="L416" s="30"/>
      <c r="M416" s="30"/>
      <c r="N416" s="32"/>
      <c r="O416" s="30"/>
      <c r="P416" s="30"/>
      <c r="Q416" s="30"/>
      <c r="R416" s="30"/>
    </row>
    <row r="417" spans="1:18" x14ac:dyDescent="0.55000000000000004">
      <c r="A417" s="86" t="s">
        <v>696</v>
      </c>
      <c r="B417" s="85" t="s">
        <v>697</v>
      </c>
      <c r="C417" s="25">
        <f>SUM(C418:C424)</f>
        <v>65</v>
      </c>
      <c r="D417" s="25"/>
      <c r="E417" s="25"/>
      <c r="F417" s="30"/>
      <c r="G417" s="30"/>
      <c r="H417" s="30"/>
      <c r="I417" s="30"/>
      <c r="J417" s="30"/>
      <c r="K417" s="30"/>
      <c r="L417" s="30"/>
      <c r="M417" s="30"/>
      <c r="N417" s="32"/>
      <c r="O417" s="30"/>
      <c r="P417" s="30"/>
      <c r="Q417" s="30"/>
      <c r="R417" s="30"/>
    </row>
    <row r="418" spans="1:18" x14ac:dyDescent="0.55000000000000004">
      <c r="A418" s="87" t="s">
        <v>698</v>
      </c>
      <c r="B418" s="88" t="s">
        <v>699</v>
      </c>
      <c r="C418" s="210">
        <v>5</v>
      </c>
      <c r="D418" s="210"/>
      <c r="E418" s="206"/>
      <c r="F418" s="30"/>
      <c r="G418" s="30"/>
      <c r="H418" s="30"/>
      <c r="I418" s="30"/>
      <c r="J418" s="30"/>
      <c r="K418" s="30"/>
      <c r="L418" s="30"/>
      <c r="M418" s="30"/>
      <c r="N418" s="32"/>
      <c r="O418" s="30"/>
      <c r="P418" s="30"/>
      <c r="Q418" s="30"/>
      <c r="R418" s="30"/>
    </row>
    <row r="419" spans="1:18" x14ac:dyDescent="0.55000000000000004">
      <c r="A419" s="87" t="s">
        <v>700</v>
      </c>
      <c r="B419" s="88" t="s">
        <v>701</v>
      </c>
      <c r="C419" s="210">
        <v>10</v>
      </c>
      <c r="D419" s="210"/>
      <c r="E419" s="206"/>
      <c r="F419" s="30"/>
      <c r="G419" s="30"/>
      <c r="H419" s="30"/>
      <c r="I419" s="30"/>
      <c r="J419" s="30"/>
      <c r="K419" s="30"/>
      <c r="L419" s="30"/>
      <c r="M419" s="30"/>
      <c r="N419" s="32"/>
      <c r="O419" s="30"/>
      <c r="P419" s="30"/>
      <c r="Q419" s="30"/>
      <c r="R419" s="30"/>
    </row>
    <row r="420" spans="1:18" x14ac:dyDescent="0.55000000000000004">
      <c r="A420" s="87" t="s">
        <v>702</v>
      </c>
      <c r="B420" s="88" t="s">
        <v>690</v>
      </c>
      <c r="C420" s="210">
        <v>5</v>
      </c>
      <c r="D420" s="210"/>
      <c r="E420" s="206"/>
      <c r="F420" s="30"/>
      <c r="G420" s="30"/>
      <c r="H420" s="30"/>
      <c r="I420" s="30"/>
      <c r="J420" s="30"/>
      <c r="K420" s="30"/>
      <c r="L420" s="30"/>
      <c r="M420" s="30"/>
      <c r="N420" s="32"/>
      <c r="O420" s="30"/>
      <c r="P420" s="30"/>
      <c r="Q420" s="30"/>
      <c r="R420" s="30"/>
    </row>
    <row r="421" spans="1:18" x14ac:dyDescent="0.55000000000000004">
      <c r="A421" s="87" t="s">
        <v>703</v>
      </c>
      <c r="B421" s="88" t="s">
        <v>704</v>
      </c>
      <c r="C421" s="210">
        <v>20</v>
      </c>
      <c r="D421" s="210"/>
      <c r="E421" s="206"/>
      <c r="F421" s="30"/>
      <c r="G421" s="30"/>
      <c r="H421" s="30"/>
      <c r="I421" s="30"/>
      <c r="J421" s="30"/>
      <c r="K421" s="30"/>
      <c r="L421" s="30"/>
      <c r="M421" s="30"/>
      <c r="N421" s="32"/>
      <c r="O421" s="30"/>
      <c r="P421" s="30"/>
      <c r="Q421" s="30"/>
      <c r="R421" s="30"/>
    </row>
    <row r="422" spans="1:18" x14ac:dyDescent="0.55000000000000004">
      <c r="A422" s="87" t="s">
        <v>705</v>
      </c>
      <c r="B422" s="88" t="s">
        <v>661</v>
      </c>
      <c r="C422" s="210">
        <v>10</v>
      </c>
      <c r="D422" s="210"/>
      <c r="E422" s="206"/>
      <c r="F422" s="30"/>
      <c r="G422" s="30"/>
      <c r="H422" s="30"/>
      <c r="I422" s="30"/>
      <c r="J422" s="30"/>
      <c r="K422" s="30"/>
      <c r="L422" s="30"/>
      <c r="M422" s="30"/>
      <c r="N422" s="32"/>
      <c r="O422" s="30"/>
      <c r="P422" s="30"/>
      <c r="Q422" s="30"/>
      <c r="R422" s="30"/>
    </row>
    <row r="423" spans="1:18" x14ac:dyDescent="0.55000000000000004">
      <c r="A423" s="87" t="s">
        <v>706</v>
      </c>
      <c r="B423" s="88" t="s">
        <v>673</v>
      </c>
      <c r="C423" s="210">
        <v>10</v>
      </c>
      <c r="D423" s="210"/>
      <c r="E423" s="206"/>
      <c r="F423" s="30"/>
      <c r="G423" s="30"/>
      <c r="H423" s="30"/>
      <c r="I423" s="30"/>
      <c r="J423" s="30"/>
      <c r="K423" s="30"/>
      <c r="L423" s="30"/>
      <c r="M423" s="30"/>
      <c r="N423" s="32"/>
      <c r="O423" s="30"/>
      <c r="P423" s="30"/>
      <c r="Q423" s="30"/>
      <c r="R423" s="30"/>
    </row>
    <row r="424" spans="1:18" x14ac:dyDescent="0.55000000000000004">
      <c r="A424" s="87" t="s">
        <v>707</v>
      </c>
      <c r="B424" s="88" t="s">
        <v>708</v>
      </c>
      <c r="C424" s="210">
        <v>5</v>
      </c>
      <c r="D424" s="210"/>
      <c r="E424" s="206"/>
      <c r="F424" s="30"/>
      <c r="G424" s="30"/>
      <c r="H424" s="30"/>
      <c r="I424" s="30"/>
      <c r="J424" s="30"/>
      <c r="K424" s="30"/>
      <c r="L424" s="30"/>
      <c r="M424" s="30"/>
      <c r="N424" s="32"/>
      <c r="O424" s="30"/>
      <c r="P424" s="30"/>
      <c r="Q424" s="30"/>
      <c r="R424" s="30"/>
    </row>
    <row r="425" spans="1:18" x14ac:dyDescent="0.55000000000000004">
      <c r="A425" s="86" t="s">
        <v>709</v>
      </c>
      <c r="B425" s="85" t="s">
        <v>710</v>
      </c>
      <c r="C425" s="25">
        <f>SUM(C426:C430)</f>
        <v>145</v>
      </c>
      <c r="D425" s="25"/>
      <c r="E425" s="25"/>
      <c r="F425" s="30"/>
      <c r="G425" s="30"/>
      <c r="H425" s="30"/>
      <c r="I425" s="30"/>
      <c r="J425" s="30"/>
      <c r="K425" s="30"/>
      <c r="L425" s="30"/>
      <c r="M425" s="30"/>
      <c r="N425" s="32"/>
      <c r="O425" s="30"/>
      <c r="P425" s="30"/>
      <c r="Q425" s="30"/>
      <c r="R425" s="30"/>
    </row>
    <row r="426" spans="1:18" x14ac:dyDescent="0.55000000000000004">
      <c r="A426" s="87" t="s">
        <v>711</v>
      </c>
      <c r="B426" s="88" t="s">
        <v>712</v>
      </c>
      <c r="C426" s="210">
        <v>60</v>
      </c>
      <c r="D426" s="210"/>
      <c r="E426" s="206"/>
      <c r="F426" s="30"/>
      <c r="G426" s="30"/>
      <c r="H426" s="30"/>
      <c r="I426" s="30"/>
      <c r="J426" s="30"/>
      <c r="K426" s="30"/>
      <c r="L426" s="30"/>
      <c r="M426" s="30"/>
      <c r="N426" s="32"/>
      <c r="O426" s="30"/>
      <c r="P426" s="30"/>
      <c r="Q426" s="30"/>
      <c r="R426" s="30"/>
    </row>
    <row r="427" spans="1:18" x14ac:dyDescent="0.55000000000000004">
      <c r="A427" s="87" t="s">
        <v>713</v>
      </c>
      <c r="B427" s="88" t="s">
        <v>714</v>
      </c>
      <c r="C427" s="210">
        <v>30</v>
      </c>
      <c r="D427" s="210"/>
      <c r="E427" s="206"/>
      <c r="F427" s="30"/>
      <c r="G427" s="30"/>
      <c r="H427" s="30"/>
      <c r="I427" s="30"/>
      <c r="J427" s="30"/>
      <c r="K427" s="30"/>
      <c r="L427" s="30"/>
      <c r="M427" s="30"/>
      <c r="N427" s="32"/>
      <c r="O427" s="30"/>
      <c r="P427" s="30"/>
      <c r="Q427" s="30"/>
      <c r="R427" s="30"/>
    </row>
    <row r="428" spans="1:18" x14ac:dyDescent="0.55000000000000004">
      <c r="A428" s="87" t="s">
        <v>715</v>
      </c>
      <c r="B428" s="88" t="s">
        <v>661</v>
      </c>
      <c r="C428" s="210">
        <v>20</v>
      </c>
      <c r="D428" s="210"/>
      <c r="E428" s="206"/>
      <c r="F428" s="30"/>
      <c r="G428" s="30"/>
      <c r="H428" s="30"/>
      <c r="I428" s="30"/>
      <c r="J428" s="30"/>
      <c r="K428" s="30"/>
      <c r="L428" s="30"/>
      <c r="M428" s="30"/>
      <c r="N428" s="32"/>
      <c r="O428" s="30"/>
      <c r="P428" s="30"/>
      <c r="Q428" s="30"/>
      <c r="R428" s="30"/>
    </row>
    <row r="429" spans="1:18" x14ac:dyDescent="0.55000000000000004">
      <c r="A429" s="87" t="s">
        <v>716</v>
      </c>
      <c r="B429" s="88" t="s">
        <v>717</v>
      </c>
      <c r="C429" s="210">
        <v>5</v>
      </c>
      <c r="D429" s="210"/>
      <c r="E429" s="206"/>
      <c r="F429" s="30"/>
      <c r="G429" s="30"/>
      <c r="H429" s="30"/>
      <c r="I429" s="30"/>
      <c r="J429" s="30"/>
      <c r="K429" s="30"/>
      <c r="L429" s="30"/>
      <c r="M429" s="30"/>
      <c r="N429" s="32"/>
      <c r="O429" s="30"/>
      <c r="P429" s="30"/>
      <c r="Q429" s="30"/>
      <c r="R429" s="30"/>
    </row>
    <row r="430" spans="1:18" x14ac:dyDescent="0.55000000000000004">
      <c r="A430" s="87" t="s">
        <v>718</v>
      </c>
      <c r="B430" s="88" t="s">
        <v>719</v>
      </c>
      <c r="C430" s="210">
        <v>30</v>
      </c>
      <c r="D430" s="210"/>
      <c r="E430" s="206"/>
      <c r="F430" s="30"/>
      <c r="G430" s="30"/>
      <c r="H430" s="30"/>
      <c r="I430" s="30"/>
      <c r="J430" s="30"/>
      <c r="K430" s="30"/>
      <c r="L430" s="30"/>
      <c r="M430" s="30"/>
      <c r="N430" s="32"/>
      <c r="O430" s="30"/>
      <c r="P430" s="30"/>
      <c r="Q430" s="30"/>
      <c r="R430" s="30"/>
    </row>
    <row r="431" spans="1:18" x14ac:dyDescent="0.55000000000000004">
      <c r="A431" s="86" t="s">
        <v>720</v>
      </c>
      <c r="B431" s="85" t="s">
        <v>721</v>
      </c>
      <c r="C431" s="25">
        <f>SUM(C432:C434)</f>
        <v>135</v>
      </c>
      <c r="D431" s="25"/>
      <c r="E431" s="25"/>
      <c r="F431" s="30"/>
      <c r="G431" s="30"/>
      <c r="H431" s="30"/>
      <c r="I431" s="30"/>
      <c r="J431" s="30"/>
      <c r="K431" s="30"/>
      <c r="L431" s="30"/>
      <c r="M431" s="30"/>
      <c r="N431" s="32"/>
      <c r="O431" s="30"/>
      <c r="P431" s="30"/>
      <c r="Q431" s="30"/>
      <c r="R431" s="30"/>
    </row>
    <row r="432" spans="1:18" x14ac:dyDescent="0.55000000000000004">
      <c r="A432" s="87" t="s">
        <v>722</v>
      </c>
      <c r="B432" s="88" t="s">
        <v>723</v>
      </c>
      <c r="C432" s="210">
        <v>15</v>
      </c>
      <c r="D432" s="210"/>
      <c r="E432" s="206"/>
      <c r="F432" s="30"/>
      <c r="G432" s="30"/>
      <c r="H432" s="30"/>
      <c r="I432" s="30"/>
      <c r="J432" s="30"/>
      <c r="K432" s="30"/>
      <c r="L432" s="30"/>
      <c r="M432" s="30"/>
      <c r="N432" s="32"/>
      <c r="O432" s="30"/>
      <c r="P432" s="30"/>
      <c r="Q432" s="30"/>
      <c r="R432" s="30"/>
    </row>
    <row r="433" spans="1:18" x14ac:dyDescent="0.55000000000000004">
      <c r="A433" s="87" t="s">
        <v>724</v>
      </c>
      <c r="B433" s="88" t="s">
        <v>725</v>
      </c>
      <c r="C433" s="210">
        <v>60</v>
      </c>
      <c r="D433" s="210"/>
      <c r="E433" s="206"/>
      <c r="F433" s="30"/>
      <c r="G433" s="30"/>
      <c r="H433" s="30"/>
      <c r="I433" s="30"/>
      <c r="J433" s="30"/>
      <c r="K433" s="30"/>
      <c r="L433" s="30"/>
      <c r="M433" s="30"/>
      <c r="N433" s="32"/>
      <c r="O433" s="30"/>
      <c r="P433" s="30"/>
      <c r="Q433" s="30"/>
      <c r="R433" s="30"/>
    </row>
    <row r="434" spans="1:18" x14ac:dyDescent="0.55000000000000004">
      <c r="A434" s="87" t="s">
        <v>726</v>
      </c>
      <c r="B434" s="88" t="s">
        <v>727</v>
      </c>
      <c r="C434" s="210">
        <v>60</v>
      </c>
      <c r="D434" s="210"/>
      <c r="E434" s="206"/>
      <c r="F434" s="30"/>
      <c r="G434" s="30"/>
      <c r="H434" s="30"/>
      <c r="I434" s="30"/>
      <c r="J434" s="30"/>
      <c r="K434" s="30"/>
      <c r="L434" s="30"/>
      <c r="M434" s="30"/>
      <c r="N434" s="32"/>
      <c r="O434" s="30"/>
      <c r="P434" s="30"/>
      <c r="Q434" s="30"/>
      <c r="R434" s="30"/>
    </row>
    <row r="435" spans="1:18" x14ac:dyDescent="0.55000000000000004">
      <c r="A435" s="86" t="s">
        <v>728</v>
      </c>
      <c r="B435" s="204" t="s">
        <v>729</v>
      </c>
      <c r="C435" s="25">
        <f>SUM(C436:C442)</f>
        <v>340</v>
      </c>
      <c r="D435" s="25"/>
      <c r="E435" s="25"/>
      <c r="F435" s="30"/>
      <c r="G435" s="30"/>
      <c r="H435" s="30"/>
      <c r="I435" s="30"/>
      <c r="J435" s="30"/>
      <c r="K435" s="30"/>
      <c r="L435" s="30"/>
      <c r="M435" s="30"/>
      <c r="N435" s="32"/>
      <c r="O435" s="30"/>
      <c r="P435" s="30"/>
      <c r="Q435" s="30"/>
      <c r="R435" s="30"/>
    </row>
    <row r="436" spans="1:18" ht="48" x14ac:dyDescent="0.55000000000000004">
      <c r="A436" s="87" t="s">
        <v>730</v>
      </c>
      <c r="B436" s="88" t="s">
        <v>731</v>
      </c>
      <c r="C436" s="210">
        <v>60</v>
      </c>
      <c r="D436" s="210"/>
      <c r="E436" s="206"/>
      <c r="F436" s="30"/>
      <c r="G436" s="30"/>
      <c r="H436" s="30"/>
      <c r="I436" s="30"/>
      <c r="J436" s="30"/>
      <c r="K436" s="30"/>
      <c r="L436" s="30"/>
      <c r="M436" s="30"/>
      <c r="N436" s="32"/>
      <c r="O436" s="30"/>
      <c r="P436" s="30"/>
      <c r="Q436" s="30"/>
      <c r="R436" s="30"/>
    </row>
    <row r="437" spans="1:18" ht="48" x14ac:dyDescent="0.55000000000000004">
      <c r="A437" s="87" t="s">
        <v>732</v>
      </c>
      <c r="B437" s="88" t="s">
        <v>733</v>
      </c>
      <c r="C437" s="210">
        <v>60</v>
      </c>
      <c r="D437" s="210"/>
      <c r="E437" s="206"/>
      <c r="F437" s="30"/>
      <c r="G437" s="30"/>
      <c r="H437" s="30"/>
      <c r="I437" s="30"/>
      <c r="J437" s="30"/>
      <c r="K437" s="30"/>
      <c r="L437" s="30"/>
      <c r="M437" s="30"/>
      <c r="N437" s="32"/>
      <c r="O437" s="30"/>
      <c r="P437" s="30"/>
      <c r="Q437" s="30"/>
      <c r="R437" s="30"/>
    </row>
    <row r="438" spans="1:18" x14ac:dyDescent="0.55000000000000004">
      <c r="A438" s="87" t="s">
        <v>734</v>
      </c>
      <c r="B438" s="88" t="s">
        <v>735</v>
      </c>
      <c r="C438" s="210">
        <v>60</v>
      </c>
      <c r="D438" s="210"/>
      <c r="E438" s="206"/>
      <c r="F438" s="30"/>
      <c r="G438" s="30"/>
      <c r="H438" s="30"/>
      <c r="I438" s="30"/>
      <c r="J438" s="30"/>
      <c r="K438" s="30"/>
      <c r="L438" s="30"/>
      <c r="M438" s="30"/>
      <c r="N438" s="32"/>
      <c r="O438" s="30"/>
      <c r="P438" s="30"/>
      <c r="Q438" s="30"/>
      <c r="R438" s="30"/>
    </row>
    <row r="439" spans="1:18" ht="48" x14ac:dyDescent="0.55000000000000004">
      <c r="A439" s="87" t="s">
        <v>736</v>
      </c>
      <c r="B439" s="88" t="s">
        <v>737</v>
      </c>
      <c r="C439" s="210">
        <v>60</v>
      </c>
      <c r="D439" s="210"/>
      <c r="E439" s="206"/>
      <c r="F439" s="30"/>
      <c r="G439" s="30"/>
      <c r="H439" s="30"/>
      <c r="I439" s="30"/>
      <c r="J439" s="30"/>
      <c r="K439" s="30"/>
      <c r="L439" s="30"/>
      <c r="M439" s="30"/>
      <c r="N439" s="32"/>
      <c r="O439" s="30"/>
      <c r="P439" s="30"/>
      <c r="Q439" s="30"/>
      <c r="R439" s="30"/>
    </row>
    <row r="440" spans="1:18" x14ac:dyDescent="0.55000000000000004">
      <c r="A440" s="87" t="s">
        <v>738</v>
      </c>
      <c r="B440" s="88" t="s">
        <v>739</v>
      </c>
      <c r="C440" s="210">
        <v>60</v>
      </c>
      <c r="D440" s="210"/>
      <c r="E440" s="206"/>
      <c r="F440" s="30"/>
      <c r="G440" s="30"/>
      <c r="H440" s="30"/>
      <c r="I440" s="30"/>
      <c r="J440" s="30"/>
      <c r="K440" s="30"/>
      <c r="L440" s="30"/>
      <c r="M440" s="30"/>
      <c r="N440" s="32"/>
      <c r="O440" s="30"/>
      <c r="P440" s="30"/>
      <c r="Q440" s="30"/>
      <c r="R440" s="30"/>
    </row>
    <row r="441" spans="1:18" x14ac:dyDescent="0.55000000000000004">
      <c r="A441" s="87" t="s">
        <v>740</v>
      </c>
      <c r="B441" s="88" t="s">
        <v>741</v>
      </c>
      <c r="C441" s="210">
        <v>20</v>
      </c>
      <c r="D441" s="210"/>
      <c r="E441" s="206"/>
      <c r="F441" s="30"/>
      <c r="G441" s="30"/>
      <c r="H441" s="30"/>
      <c r="I441" s="30"/>
      <c r="J441" s="30"/>
      <c r="K441" s="30"/>
      <c r="L441" s="30"/>
      <c r="M441" s="30"/>
      <c r="N441" s="32"/>
      <c r="O441" s="30"/>
      <c r="P441" s="30"/>
      <c r="Q441" s="30"/>
      <c r="R441" s="30"/>
    </row>
    <row r="442" spans="1:18" x14ac:dyDescent="0.55000000000000004">
      <c r="A442" s="87" t="s">
        <v>742</v>
      </c>
      <c r="B442" s="88" t="s">
        <v>743</v>
      </c>
      <c r="C442" s="210">
        <v>20</v>
      </c>
      <c r="D442" s="210"/>
      <c r="E442" s="206"/>
      <c r="F442" s="30"/>
      <c r="G442" s="30"/>
      <c r="H442" s="30"/>
      <c r="I442" s="30"/>
      <c r="J442" s="30"/>
      <c r="K442" s="30"/>
      <c r="L442" s="30"/>
      <c r="M442" s="30"/>
      <c r="N442" s="32"/>
      <c r="O442" s="30"/>
      <c r="P442" s="30"/>
      <c r="Q442" s="30"/>
      <c r="R442" s="30"/>
    </row>
    <row r="443" spans="1:18" x14ac:dyDescent="0.55000000000000004">
      <c r="A443" s="86" t="s">
        <v>744</v>
      </c>
      <c r="B443" s="85" t="s">
        <v>745</v>
      </c>
      <c r="C443" s="25">
        <f>SUM(C444:C445)</f>
        <v>50</v>
      </c>
      <c r="D443" s="25"/>
      <c r="E443" s="25"/>
      <c r="F443" s="30"/>
      <c r="G443" s="30"/>
      <c r="H443" s="30"/>
      <c r="I443" s="30"/>
      <c r="J443" s="30"/>
      <c r="K443" s="30"/>
      <c r="L443" s="30"/>
      <c r="M443" s="30"/>
      <c r="N443" s="32"/>
      <c r="O443" s="30"/>
      <c r="P443" s="30"/>
      <c r="Q443" s="30"/>
      <c r="R443" s="30"/>
    </row>
    <row r="444" spans="1:18" x14ac:dyDescent="0.55000000000000004">
      <c r="A444" s="87" t="s">
        <v>746</v>
      </c>
      <c r="B444" s="88" t="s">
        <v>1475</v>
      </c>
      <c r="C444" s="210">
        <v>30</v>
      </c>
      <c r="D444" s="210"/>
      <c r="E444" s="206"/>
      <c r="F444" s="30"/>
      <c r="G444" s="30"/>
      <c r="H444" s="30"/>
      <c r="I444" s="30"/>
      <c r="J444" s="30"/>
      <c r="K444" s="30"/>
      <c r="L444" s="30"/>
      <c r="M444" s="30"/>
      <c r="N444" s="32"/>
      <c r="O444" s="30"/>
      <c r="P444" s="30"/>
      <c r="Q444" s="30"/>
      <c r="R444" s="30"/>
    </row>
    <row r="445" spans="1:18" ht="48" x14ac:dyDescent="0.55000000000000004">
      <c r="A445" s="87" t="s">
        <v>747</v>
      </c>
      <c r="B445" s="88" t="s">
        <v>1476</v>
      </c>
      <c r="C445" s="210">
        <v>20</v>
      </c>
      <c r="D445" s="210"/>
      <c r="E445" s="206"/>
      <c r="F445" s="30"/>
      <c r="G445" s="30"/>
      <c r="H445" s="30"/>
      <c r="I445" s="30"/>
      <c r="J445" s="30"/>
      <c r="K445" s="30"/>
      <c r="L445" s="30"/>
      <c r="M445" s="30"/>
      <c r="N445" s="32"/>
      <c r="O445" s="30"/>
      <c r="P445" s="30"/>
      <c r="Q445" s="30"/>
      <c r="R445" s="30"/>
    </row>
    <row r="446" spans="1:18" x14ac:dyDescent="0.55000000000000004">
      <c r="A446" s="86" t="s">
        <v>748</v>
      </c>
      <c r="B446" s="85" t="s">
        <v>749</v>
      </c>
      <c r="C446" s="25">
        <f>SUM(C447:C454)</f>
        <v>350</v>
      </c>
      <c r="D446" s="25"/>
      <c r="E446" s="25"/>
      <c r="F446" s="30"/>
      <c r="G446" s="30"/>
      <c r="H446" s="30"/>
      <c r="I446" s="30"/>
      <c r="J446" s="30"/>
      <c r="K446" s="30"/>
      <c r="L446" s="30"/>
      <c r="M446" s="30"/>
      <c r="N446" s="32"/>
      <c r="O446" s="30"/>
      <c r="P446" s="30"/>
      <c r="Q446" s="30"/>
      <c r="R446" s="30"/>
    </row>
    <row r="447" spans="1:18" ht="48" x14ac:dyDescent="0.55000000000000004">
      <c r="A447" s="87" t="s">
        <v>750</v>
      </c>
      <c r="B447" s="88" t="s">
        <v>751</v>
      </c>
      <c r="C447" s="210">
        <v>60</v>
      </c>
      <c r="D447" s="210"/>
      <c r="E447" s="206"/>
      <c r="F447" s="30"/>
      <c r="G447" s="30"/>
      <c r="H447" s="30"/>
      <c r="I447" s="30"/>
      <c r="J447" s="30"/>
      <c r="K447" s="30"/>
      <c r="L447" s="30"/>
      <c r="M447" s="30"/>
      <c r="N447" s="32"/>
      <c r="O447" s="30"/>
      <c r="P447" s="30"/>
      <c r="Q447" s="30"/>
      <c r="R447" s="30"/>
    </row>
    <row r="448" spans="1:18" x14ac:dyDescent="0.55000000000000004">
      <c r="A448" s="87" t="s">
        <v>752</v>
      </c>
      <c r="B448" s="88" t="s">
        <v>753</v>
      </c>
      <c r="C448" s="210">
        <v>30</v>
      </c>
      <c r="D448" s="210"/>
      <c r="E448" s="206"/>
      <c r="F448" s="30"/>
      <c r="G448" s="30"/>
      <c r="H448" s="30"/>
      <c r="I448" s="30"/>
      <c r="J448" s="30"/>
      <c r="K448" s="30"/>
      <c r="L448" s="30"/>
      <c r="M448" s="30"/>
      <c r="N448" s="32"/>
      <c r="O448" s="30"/>
      <c r="P448" s="30"/>
      <c r="Q448" s="30"/>
      <c r="R448" s="30"/>
    </row>
    <row r="449" spans="1:18" x14ac:dyDescent="0.55000000000000004">
      <c r="A449" s="87" t="s">
        <v>754</v>
      </c>
      <c r="B449" s="88" t="s">
        <v>755</v>
      </c>
      <c r="C449" s="210">
        <v>60</v>
      </c>
      <c r="D449" s="210"/>
      <c r="E449" s="206"/>
      <c r="F449" s="30"/>
      <c r="G449" s="30"/>
      <c r="H449" s="30"/>
      <c r="I449" s="30"/>
      <c r="J449" s="30"/>
      <c r="K449" s="30"/>
      <c r="L449" s="30"/>
      <c r="M449" s="30"/>
      <c r="N449" s="32"/>
      <c r="O449" s="30"/>
      <c r="P449" s="30"/>
      <c r="Q449" s="30"/>
      <c r="R449" s="30"/>
    </row>
    <row r="450" spans="1:18" ht="48" x14ac:dyDescent="0.55000000000000004">
      <c r="A450" s="87" t="s">
        <v>756</v>
      </c>
      <c r="B450" s="88" t="s">
        <v>757</v>
      </c>
      <c r="C450" s="210">
        <v>20</v>
      </c>
      <c r="D450" s="210"/>
      <c r="E450" s="206"/>
      <c r="F450" s="23"/>
      <c r="G450" s="23"/>
      <c r="H450" s="23"/>
      <c r="I450" s="23"/>
      <c r="J450" s="23"/>
      <c r="K450" s="23"/>
      <c r="L450" s="23"/>
      <c r="M450" s="23"/>
      <c r="N450" s="73"/>
      <c r="O450" s="23"/>
      <c r="P450" s="23"/>
      <c r="Q450" s="23"/>
      <c r="R450" s="73"/>
    </row>
    <row r="451" spans="1:18" x14ac:dyDescent="0.55000000000000004">
      <c r="A451" s="87" t="s">
        <v>758</v>
      </c>
      <c r="B451" s="88" t="s">
        <v>759</v>
      </c>
      <c r="C451" s="210">
        <v>10</v>
      </c>
      <c r="D451" s="210"/>
      <c r="E451" s="206"/>
      <c r="F451" s="40"/>
      <c r="G451" s="40"/>
      <c r="H451" s="40"/>
      <c r="I451" s="40"/>
      <c r="J451" s="40"/>
      <c r="K451" s="40"/>
      <c r="L451" s="40"/>
      <c r="M451" s="40"/>
      <c r="N451" s="65"/>
      <c r="O451" s="40"/>
      <c r="P451" s="40"/>
      <c r="Q451" s="40"/>
      <c r="R451" s="65"/>
    </row>
    <row r="452" spans="1:18" x14ac:dyDescent="0.55000000000000004">
      <c r="A452" s="87" t="s">
        <v>760</v>
      </c>
      <c r="B452" s="88" t="s">
        <v>761</v>
      </c>
      <c r="C452" s="210">
        <v>90</v>
      </c>
      <c r="D452" s="210"/>
      <c r="E452" s="206"/>
      <c r="F452" s="40"/>
      <c r="G452" s="40"/>
      <c r="H452" s="40"/>
      <c r="I452" s="40"/>
      <c r="J452" s="40"/>
      <c r="K452" s="40"/>
      <c r="L452" s="40"/>
      <c r="M452" s="40"/>
      <c r="N452" s="65"/>
      <c r="O452" s="40"/>
      <c r="P452" s="40"/>
      <c r="Q452" s="40"/>
      <c r="R452" s="65"/>
    </row>
    <row r="453" spans="1:18" x14ac:dyDescent="0.55000000000000004">
      <c r="A453" s="87" t="s">
        <v>762</v>
      </c>
      <c r="B453" s="88" t="s">
        <v>763</v>
      </c>
      <c r="C453" s="210">
        <v>60</v>
      </c>
      <c r="D453" s="210"/>
      <c r="E453" s="206"/>
      <c r="F453" s="40"/>
      <c r="G453" s="40"/>
      <c r="H453" s="40"/>
      <c r="I453" s="40"/>
      <c r="J453" s="40"/>
      <c r="K453" s="40"/>
      <c r="L453" s="40"/>
      <c r="M453" s="40"/>
      <c r="N453" s="65"/>
      <c r="O453" s="40"/>
      <c r="P453" s="40"/>
      <c r="Q453" s="40"/>
      <c r="R453" s="65"/>
    </row>
    <row r="454" spans="1:18" x14ac:dyDescent="0.55000000000000004">
      <c r="A454" s="87" t="s">
        <v>764</v>
      </c>
      <c r="B454" s="88" t="s">
        <v>765</v>
      </c>
      <c r="C454" s="210">
        <v>20</v>
      </c>
      <c r="D454" s="210"/>
      <c r="E454" s="206"/>
      <c r="F454" s="40"/>
      <c r="G454" s="40"/>
      <c r="H454" s="40"/>
      <c r="I454" s="40"/>
      <c r="J454" s="40"/>
      <c r="K454" s="40"/>
      <c r="L454" s="40"/>
      <c r="M454" s="40"/>
      <c r="N454" s="65"/>
      <c r="O454" s="40"/>
      <c r="P454" s="40"/>
      <c r="Q454" s="40"/>
      <c r="R454" s="65"/>
    </row>
    <row r="455" spans="1:18" x14ac:dyDescent="0.55000000000000004">
      <c r="A455" s="86" t="s">
        <v>766</v>
      </c>
      <c r="B455" s="85" t="s">
        <v>767</v>
      </c>
      <c r="C455" s="25">
        <f>SUM(C456:C462)</f>
        <v>315</v>
      </c>
      <c r="D455" s="25"/>
      <c r="E455" s="25"/>
      <c r="F455" s="40"/>
      <c r="G455" s="40"/>
      <c r="H455" s="40"/>
      <c r="I455" s="40"/>
      <c r="J455" s="40"/>
      <c r="K455" s="40"/>
      <c r="L455" s="40"/>
      <c r="M455" s="40"/>
      <c r="N455" s="65"/>
      <c r="O455" s="40"/>
      <c r="P455" s="40"/>
      <c r="Q455" s="40"/>
      <c r="R455" s="65"/>
    </row>
    <row r="456" spans="1:18" x14ac:dyDescent="0.55000000000000004">
      <c r="A456" s="87" t="s">
        <v>768</v>
      </c>
      <c r="B456" s="88" t="s">
        <v>769</v>
      </c>
      <c r="C456" s="210">
        <v>30</v>
      </c>
      <c r="D456" s="210"/>
      <c r="E456" s="206"/>
      <c r="F456" s="40"/>
      <c r="G456" s="40"/>
      <c r="H456" s="40"/>
      <c r="I456" s="40"/>
      <c r="J456" s="40"/>
      <c r="K456" s="40"/>
      <c r="L456" s="40"/>
      <c r="M456" s="40"/>
      <c r="N456" s="65"/>
      <c r="O456" s="40"/>
      <c r="P456" s="40"/>
      <c r="Q456" s="40"/>
      <c r="R456" s="65"/>
    </row>
    <row r="457" spans="1:18" x14ac:dyDescent="0.55000000000000004">
      <c r="A457" s="87" t="s">
        <v>770</v>
      </c>
      <c r="B457" s="88" t="s">
        <v>771</v>
      </c>
      <c r="C457" s="210">
        <v>40</v>
      </c>
      <c r="D457" s="210"/>
      <c r="E457" s="206"/>
      <c r="F457" s="36"/>
      <c r="G457" s="36"/>
      <c r="H457" s="36"/>
      <c r="I457" s="36"/>
      <c r="J457" s="36"/>
      <c r="K457" s="18"/>
      <c r="L457" s="36"/>
      <c r="M457" s="36"/>
      <c r="N457" s="60"/>
      <c r="O457" s="17"/>
      <c r="P457" s="36"/>
      <c r="Q457" s="60"/>
      <c r="R457" s="60"/>
    </row>
    <row r="458" spans="1:18" x14ac:dyDescent="0.55000000000000004">
      <c r="A458" s="87" t="s">
        <v>772</v>
      </c>
      <c r="B458" s="88" t="s">
        <v>773</v>
      </c>
      <c r="C458" s="210">
        <v>90</v>
      </c>
      <c r="D458" s="210"/>
      <c r="E458" s="206"/>
      <c r="F458" s="23"/>
      <c r="G458" s="23"/>
      <c r="H458" s="23"/>
      <c r="I458" s="23"/>
      <c r="J458" s="23"/>
      <c r="K458" s="89"/>
      <c r="L458" s="23"/>
      <c r="M458" s="23"/>
      <c r="N458" s="73"/>
      <c r="O458" s="39"/>
      <c r="P458" s="23"/>
      <c r="Q458" s="73"/>
      <c r="R458" s="73"/>
    </row>
    <row r="459" spans="1:18" x14ac:dyDescent="0.55000000000000004">
      <c r="A459" s="87" t="s">
        <v>774</v>
      </c>
      <c r="B459" s="88" t="s">
        <v>775</v>
      </c>
      <c r="C459" s="210">
        <v>60</v>
      </c>
      <c r="D459" s="210"/>
      <c r="E459" s="206"/>
      <c r="F459" s="40"/>
      <c r="G459" s="40"/>
      <c r="H459" s="40"/>
      <c r="I459" s="40"/>
      <c r="J459" s="40"/>
      <c r="K459" s="90"/>
      <c r="L459" s="40"/>
      <c r="M459" s="40"/>
      <c r="N459" s="65"/>
      <c r="O459" s="41"/>
      <c r="P459" s="40"/>
      <c r="Q459" s="65"/>
      <c r="R459" s="65"/>
    </row>
    <row r="460" spans="1:18" x14ac:dyDescent="0.55000000000000004">
      <c r="A460" s="87" t="s">
        <v>776</v>
      </c>
      <c r="B460" s="88" t="s">
        <v>765</v>
      </c>
      <c r="C460" s="210">
        <v>20</v>
      </c>
      <c r="D460" s="210"/>
      <c r="E460" s="206"/>
      <c r="F460" s="40"/>
      <c r="G460" s="40"/>
      <c r="H460" s="40"/>
      <c r="I460" s="40"/>
      <c r="J460" s="40"/>
      <c r="K460" s="90"/>
      <c r="L460" s="40"/>
      <c r="M460" s="40"/>
      <c r="N460" s="65"/>
      <c r="O460" s="41"/>
      <c r="P460" s="40"/>
      <c r="Q460" s="65"/>
      <c r="R460" s="65"/>
    </row>
    <row r="461" spans="1:18" x14ac:dyDescent="0.55000000000000004">
      <c r="A461" s="87" t="s">
        <v>777</v>
      </c>
      <c r="B461" s="88" t="s">
        <v>778</v>
      </c>
      <c r="C461" s="210">
        <v>30</v>
      </c>
      <c r="D461" s="210"/>
      <c r="E461" s="206"/>
      <c r="F461" s="40"/>
      <c r="G461" s="40"/>
      <c r="H461" s="40"/>
      <c r="I461" s="40"/>
      <c r="J461" s="40"/>
      <c r="K461" s="90"/>
      <c r="L461" s="40"/>
      <c r="M461" s="40"/>
      <c r="N461" s="65"/>
      <c r="O461" s="41"/>
      <c r="P461" s="40"/>
      <c r="Q461" s="65"/>
      <c r="R461" s="65"/>
    </row>
    <row r="462" spans="1:18" x14ac:dyDescent="0.55000000000000004">
      <c r="A462" s="87" t="s">
        <v>779</v>
      </c>
      <c r="B462" s="88" t="s">
        <v>1477</v>
      </c>
      <c r="C462" s="210">
        <v>45</v>
      </c>
      <c r="D462" s="210"/>
      <c r="E462" s="206"/>
      <c r="F462" s="40"/>
      <c r="G462" s="40"/>
      <c r="H462" s="40"/>
      <c r="I462" s="40"/>
      <c r="J462" s="40"/>
      <c r="K462" s="90"/>
      <c r="L462" s="40"/>
      <c r="M462" s="40"/>
      <c r="N462" s="65"/>
      <c r="O462" s="41"/>
      <c r="P462" s="40"/>
      <c r="Q462" s="65"/>
      <c r="R462" s="65"/>
    </row>
    <row r="463" spans="1:18" x14ac:dyDescent="0.55000000000000004">
      <c r="A463" s="23">
        <v>19</v>
      </c>
      <c r="B463" s="24" t="s">
        <v>780</v>
      </c>
      <c r="C463" s="25">
        <f>SUM(C464:C471)</f>
        <v>280</v>
      </c>
      <c r="D463" s="25"/>
      <c r="E463" s="25"/>
      <c r="F463" s="40"/>
      <c r="G463" s="40"/>
      <c r="H463" s="40"/>
      <c r="I463" s="40"/>
      <c r="J463" s="40"/>
      <c r="K463" s="90"/>
      <c r="L463" s="40"/>
      <c r="M463" s="40"/>
      <c r="N463" s="65"/>
      <c r="O463" s="41"/>
      <c r="P463" s="40"/>
      <c r="Q463" s="65"/>
      <c r="R463" s="65"/>
    </row>
    <row r="464" spans="1:18" x14ac:dyDescent="0.55000000000000004">
      <c r="A464" s="34">
        <v>19.100000000000001</v>
      </c>
      <c r="B464" s="88" t="s">
        <v>781</v>
      </c>
      <c r="C464" s="210">
        <v>20</v>
      </c>
      <c r="D464" s="210"/>
      <c r="E464" s="206"/>
      <c r="F464" s="40"/>
      <c r="G464" s="40"/>
      <c r="H464" s="40"/>
      <c r="I464" s="40"/>
      <c r="J464" s="40"/>
      <c r="K464" s="90"/>
      <c r="L464" s="40"/>
      <c r="M464" s="40"/>
      <c r="N464" s="65"/>
      <c r="O464" s="41"/>
      <c r="P464" s="40"/>
      <c r="Q464" s="65"/>
      <c r="R464" s="65"/>
    </row>
    <row r="465" spans="1:18" x14ac:dyDescent="0.55000000000000004">
      <c r="A465" s="34">
        <v>19.2</v>
      </c>
      <c r="B465" s="88" t="s">
        <v>782</v>
      </c>
      <c r="C465" s="210">
        <v>5</v>
      </c>
      <c r="D465" s="210"/>
      <c r="E465" s="206"/>
      <c r="F465" s="40"/>
      <c r="G465" s="40"/>
      <c r="H465" s="40"/>
      <c r="I465" s="40"/>
      <c r="J465" s="40"/>
      <c r="K465" s="90"/>
      <c r="L465" s="40"/>
      <c r="M465" s="40"/>
      <c r="N465" s="65"/>
      <c r="O465" s="41"/>
      <c r="P465" s="40"/>
      <c r="Q465" s="65"/>
      <c r="R465" s="65"/>
    </row>
    <row r="466" spans="1:18" x14ac:dyDescent="0.55000000000000004">
      <c r="A466" s="34">
        <v>19.3</v>
      </c>
      <c r="B466" s="88" t="s">
        <v>783</v>
      </c>
      <c r="C466" s="210">
        <v>10</v>
      </c>
      <c r="D466" s="210"/>
      <c r="E466" s="206"/>
      <c r="F466" s="40"/>
      <c r="G466" s="40"/>
      <c r="H466" s="40"/>
      <c r="I466" s="40"/>
      <c r="J466" s="40"/>
      <c r="K466" s="90"/>
      <c r="L466" s="40"/>
      <c r="M466" s="40"/>
      <c r="N466" s="65"/>
      <c r="O466" s="41"/>
      <c r="P466" s="40"/>
      <c r="Q466" s="65"/>
      <c r="R466" s="65"/>
    </row>
    <row r="467" spans="1:18" x14ac:dyDescent="0.55000000000000004">
      <c r="A467" s="34">
        <v>19.399999999999999</v>
      </c>
      <c r="B467" s="88" t="s">
        <v>784</v>
      </c>
      <c r="C467" s="210">
        <v>120</v>
      </c>
      <c r="D467" s="210"/>
      <c r="E467" s="206"/>
      <c r="F467" s="36"/>
      <c r="G467" s="36"/>
      <c r="H467" s="36"/>
      <c r="I467" s="36"/>
      <c r="J467" s="36"/>
      <c r="K467" s="18"/>
      <c r="L467" s="36"/>
      <c r="M467" s="36"/>
      <c r="N467" s="60"/>
      <c r="O467" s="17"/>
      <c r="P467" s="36"/>
      <c r="Q467" s="60"/>
      <c r="R467" s="60"/>
    </row>
    <row r="468" spans="1:18" x14ac:dyDescent="0.55000000000000004">
      <c r="A468" s="34">
        <v>19.5</v>
      </c>
      <c r="B468" s="88" t="s">
        <v>785</v>
      </c>
      <c r="C468" s="210">
        <v>60</v>
      </c>
      <c r="D468" s="210"/>
      <c r="E468" s="206"/>
      <c r="F468" s="40"/>
      <c r="G468" s="40"/>
      <c r="H468" s="40"/>
      <c r="I468" s="40"/>
      <c r="J468" s="40"/>
      <c r="K468" s="90"/>
      <c r="L468" s="40"/>
      <c r="M468" s="40"/>
      <c r="N468" s="65"/>
      <c r="O468" s="41"/>
      <c r="P468" s="40"/>
      <c r="Q468" s="65"/>
      <c r="R468" s="65"/>
    </row>
    <row r="469" spans="1:18" x14ac:dyDescent="0.55000000000000004">
      <c r="A469" s="34">
        <v>19.600000000000001</v>
      </c>
      <c r="B469" s="88" t="s">
        <v>786</v>
      </c>
      <c r="C469" s="210">
        <v>40</v>
      </c>
      <c r="D469" s="210"/>
      <c r="E469" s="206"/>
      <c r="F469" s="40"/>
      <c r="G469" s="40"/>
      <c r="H469" s="40"/>
      <c r="I469" s="40"/>
      <c r="J469" s="40"/>
      <c r="K469" s="90"/>
      <c r="L469" s="40"/>
      <c r="M469" s="40"/>
      <c r="N469" s="65"/>
      <c r="O469" s="41"/>
      <c r="P469" s="40"/>
      <c r="Q469" s="65"/>
      <c r="R469" s="65"/>
    </row>
    <row r="470" spans="1:18" x14ac:dyDescent="0.55000000000000004">
      <c r="A470" s="34">
        <v>19.7</v>
      </c>
      <c r="B470" s="88" t="s">
        <v>787</v>
      </c>
      <c r="C470" s="210">
        <v>20</v>
      </c>
      <c r="D470" s="210"/>
      <c r="E470" s="206"/>
      <c r="F470" s="40"/>
      <c r="G470" s="40"/>
      <c r="H470" s="40"/>
      <c r="I470" s="40"/>
      <c r="J470" s="40"/>
      <c r="K470" s="90"/>
      <c r="L470" s="40"/>
      <c r="M470" s="40"/>
      <c r="N470" s="65"/>
      <c r="O470" s="41"/>
      <c r="P470" s="40"/>
      <c r="Q470" s="65"/>
      <c r="R470" s="65"/>
    </row>
    <row r="471" spans="1:18" x14ac:dyDescent="0.55000000000000004">
      <c r="A471" s="34">
        <v>19.8</v>
      </c>
      <c r="B471" s="47" t="s">
        <v>554</v>
      </c>
      <c r="C471" s="210">
        <v>5</v>
      </c>
      <c r="D471" s="210"/>
      <c r="E471" s="206"/>
      <c r="F471" s="40"/>
      <c r="G471" s="40"/>
      <c r="H471" s="40"/>
      <c r="I471" s="40"/>
      <c r="J471" s="40"/>
      <c r="K471" s="90"/>
      <c r="L471" s="40"/>
      <c r="M471" s="40"/>
      <c r="N471" s="65"/>
      <c r="O471" s="41"/>
      <c r="P471" s="40"/>
      <c r="Q471" s="65"/>
      <c r="R471" s="65"/>
    </row>
    <row r="472" spans="1:18" x14ac:dyDescent="0.55000000000000004">
      <c r="A472" s="36">
        <v>20</v>
      </c>
      <c r="B472" s="91" t="s">
        <v>788</v>
      </c>
      <c r="C472" s="211">
        <f>SUM(C473,C482)</f>
        <v>120</v>
      </c>
      <c r="D472" s="211"/>
      <c r="E472" s="211"/>
      <c r="F472" s="40"/>
      <c r="G472" s="40"/>
      <c r="H472" s="40"/>
      <c r="I472" s="40"/>
      <c r="J472" s="40"/>
      <c r="K472" s="90"/>
      <c r="L472" s="40"/>
      <c r="M472" s="40"/>
      <c r="N472" s="65"/>
      <c r="O472" s="41"/>
      <c r="P472" s="40"/>
      <c r="Q472" s="65"/>
      <c r="R472" s="65"/>
    </row>
    <row r="473" spans="1:18" x14ac:dyDescent="0.55000000000000004">
      <c r="A473" s="23">
        <v>20.100000000000001</v>
      </c>
      <c r="B473" s="24" t="s">
        <v>789</v>
      </c>
      <c r="C473" s="25"/>
      <c r="D473" s="25"/>
      <c r="E473" s="25"/>
      <c r="F473" s="40"/>
      <c r="G473" s="40"/>
      <c r="H473" s="40"/>
      <c r="I473" s="40"/>
      <c r="J473" s="40"/>
      <c r="K473" s="90"/>
      <c r="L473" s="40"/>
      <c r="M473" s="40"/>
      <c r="N473" s="65"/>
      <c r="O473" s="41"/>
      <c r="P473" s="40"/>
      <c r="Q473" s="65"/>
      <c r="R473" s="65"/>
    </row>
    <row r="474" spans="1:18" x14ac:dyDescent="0.55000000000000004">
      <c r="A474" s="34" t="s">
        <v>790</v>
      </c>
      <c r="B474" s="47" t="s">
        <v>791</v>
      </c>
      <c r="C474" s="210"/>
      <c r="D474" s="210"/>
      <c r="E474" s="206"/>
      <c r="F474" s="40"/>
      <c r="G474" s="40"/>
      <c r="H474" s="40"/>
      <c r="I474" s="40"/>
      <c r="J474" s="40"/>
      <c r="K474" s="90"/>
      <c r="L474" s="40"/>
      <c r="M474" s="40"/>
      <c r="N474" s="65"/>
      <c r="O474" s="41"/>
      <c r="P474" s="40"/>
      <c r="Q474" s="65"/>
      <c r="R474" s="65"/>
    </row>
    <row r="475" spans="1:18" x14ac:dyDescent="0.55000000000000004">
      <c r="A475" s="34" t="s">
        <v>792</v>
      </c>
      <c r="B475" s="47" t="s">
        <v>793</v>
      </c>
      <c r="C475" s="210"/>
      <c r="D475" s="210"/>
      <c r="E475" s="206"/>
      <c r="F475" s="36"/>
      <c r="G475" s="36"/>
      <c r="H475" s="36"/>
      <c r="I475" s="36"/>
      <c r="J475" s="36"/>
      <c r="K475" s="18"/>
      <c r="L475" s="36"/>
      <c r="M475" s="36"/>
      <c r="N475" s="60"/>
      <c r="O475" s="17"/>
      <c r="P475" s="36"/>
      <c r="Q475" s="60"/>
      <c r="R475" s="60"/>
    </row>
    <row r="476" spans="1:18" x14ac:dyDescent="0.55000000000000004">
      <c r="A476" s="34" t="s">
        <v>794</v>
      </c>
      <c r="B476" s="47" t="s">
        <v>795</v>
      </c>
      <c r="C476" s="210"/>
      <c r="D476" s="210"/>
      <c r="E476" s="206"/>
      <c r="F476" s="92"/>
      <c r="G476" s="92"/>
      <c r="H476" s="92"/>
      <c r="I476" s="93"/>
      <c r="J476" s="92"/>
      <c r="K476" s="94"/>
      <c r="L476" s="92"/>
      <c r="M476" s="92"/>
      <c r="N476" s="93"/>
      <c r="O476" s="71"/>
      <c r="P476" s="92"/>
      <c r="Q476" s="93"/>
      <c r="R476" s="93"/>
    </row>
    <row r="477" spans="1:18" x14ac:dyDescent="0.55000000000000004">
      <c r="A477" s="34" t="s">
        <v>796</v>
      </c>
      <c r="B477" s="47" t="s">
        <v>797</v>
      </c>
      <c r="C477" s="210"/>
      <c r="D477" s="210"/>
      <c r="E477" s="206"/>
      <c r="F477" s="92"/>
      <c r="G477" s="92"/>
      <c r="H477" s="92"/>
      <c r="I477" s="93"/>
      <c r="J477" s="92"/>
      <c r="K477" s="94"/>
      <c r="L477" s="92"/>
      <c r="M477" s="92"/>
      <c r="N477" s="93"/>
      <c r="O477" s="71"/>
      <c r="P477" s="92"/>
      <c r="Q477" s="93"/>
      <c r="R477" s="93"/>
    </row>
    <row r="478" spans="1:18" x14ac:dyDescent="0.55000000000000004">
      <c r="A478" s="34" t="s">
        <v>798</v>
      </c>
      <c r="B478" s="47" t="s">
        <v>799</v>
      </c>
      <c r="C478" s="210"/>
      <c r="D478" s="210"/>
      <c r="E478" s="206"/>
      <c r="F478" s="92"/>
      <c r="G478" s="92"/>
      <c r="H478" s="92"/>
      <c r="I478" s="93"/>
      <c r="J478" s="92"/>
      <c r="K478" s="92"/>
      <c r="L478" s="92"/>
      <c r="M478" s="92"/>
      <c r="N478" s="93"/>
      <c r="O478" s="71"/>
      <c r="P478" s="92"/>
      <c r="Q478" s="93"/>
      <c r="R478" s="93"/>
    </row>
    <row r="479" spans="1:18" x14ac:dyDescent="0.55000000000000004">
      <c r="A479" s="34" t="s">
        <v>800</v>
      </c>
      <c r="B479" s="47" t="s">
        <v>801</v>
      </c>
      <c r="C479" s="210"/>
      <c r="D479" s="210"/>
      <c r="E479" s="206"/>
      <c r="F479" s="92"/>
      <c r="G479" s="92"/>
      <c r="H479" s="92"/>
      <c r="I479" s="93"/>
      <c r="J479" s="92"/>
      <c r="K479" s="94"/>
      <c r="L479" s="92"/>
      <c r="M479" s="92"/>
      <c r="N479" s="93"/>
      <c r="O479" s="71"/>
      <c r="P479" s="92"/>
      <c r="Q479" s="93"/>
      <c r="R479" s="93"/>
    </row>
    <row r="480" spans="1:18" x14ac:dyDescent="0.55000000000000004">
      <c r="A480" s="34" t="s">
        <v>802</v>
      </c>
      <c r="B480" s="47" t="s">
        <v>803</v>
      </c>
      <c r="C480" s="210"/>
      <c r="D480" s="210"/>
      <c r="E480" s="206"/>
      <c r="F480" s="92"/>
      <c r="G480" s="92"/>
      <c r="H480" s="92"/>
      <c r="I480" s="93"/>
      <c r="J480" s="92"/>
      <c r="K480" s="94"/>
      <c r="L480" s="92"/>
      <c r="M480" s="92"/>
      <c r="N480" s="93"/>
      <c r="O480" s="71"/>
      <c r="P480" s="92"/>
      <c r="Q480" s="93"/>
      <c r="R480" s="93"/>
    </row>
    <row r="481" spans="1:18" ht="48" x14ac:dyDescent="0.55000000000000004">
      <c r="A481" s="34" t="s">
        <v>804</v>
      </c>
      <c r="B481" s="47" t="s">
        <v>805</v>
      </c>
      <c r="C481" s="210"/>
      <c r="D481" s="210"/>
      <c r="E481" s="206"/>
      <c r="F481" s="92"/>
      <c r="G481" s="92"/>
      <c r="H481" s="92"/>
      <c r="I481" s="93"/>
      <c r="J481" s="92"/>
      <c r="K481" s="94"/>
      <c r="L481" s="92"/>
      <c r="M481" s="92"/>
      <c r="N481" s="93"/>
      <c r="O481" s="71"/>
      <c r="P481" s="92"/>
      <c r="Q481" s="93"/>
      <c r="R481" s="93"/>
    </row>
    <row r="482" spans="1:18" x14ac:dyDescent="0.55000000000000004">
      <c r="A482" s="36">
        <v>20.2</v>
      </c>
      <c r="B482" s="37" t="s">
        <v>806</v>
      </c>
      <c r="C482" s="211">
        <f>SUM(C483:C487)</f>
        <v>120</v>
      </c>
      <c r="D482" s="211"/>
      <c r="E482" s="211"/>
      <c r="F482" s="92"/>
      <c r="G482" s="92"/>
      <c r="H482" s="92"/>
      <c r="I482" s="93"/>
      <c r="J482" s="92"/>
      <c r="K482" s="94"/>
      <c r="L482" s="92"/>
      <c r="M482" s="92"/>
      <c r="N482" s="93"/>
      <c r="O482" s="71"/>
      <c r="P482" s="92"/>
      <c r="Q482" s="93"/>
      <c r="R482" s="93"/>
    </row>
    <row r="483" spans="1:18" x14ac:dyDescent="0.55000000000000004">
      <c r="A483" s="34" t="s">
        <v>807</v>
      </c>
      <c r="B483" s="42" t="s">
        <v>808</v>
      </c>
      <c r="C483" s="210">
        <v>20</v>
      </c>
      <c r="D483" s="210"/>
      <c r="E483" s="206"/>
      <c r="F483" s="92"/>
      <c r="G483" s="92"/>
      <c r="H483" s="92"/>
      <c r="I483" s="93"/>
      <c r="J483" s="92"/>
      <c r="K483" s="94"/>
      <c r="L483" s="92"/>
      <c r="M483" s="92"/>
      <c r="N483" s="93"/>
      <c r="O483" s="71"/>
      <c r="P483" s="92"/>
      <c r="Q483" s="93"/>
      <c r="R483" s="93"/>
    </row>
    <row r="484" spans="1:18" x14ac:dyDescent="0.55000000000000004">
      <c r="A484" s="34" t="s">
        <v>809</v>
      </c>
      <c r="B484" s="42" t="s">
        <v>810</v>
      </c>
      <c r="C484" s="210">
        <v>30</v>
      </c>
      <c r="D484" s="210"/>
      <c r="E484" s="206"/>
      <c r="F484" s="92"/>
      <c r="G484" s="92"/>
      <c r="H484" s="92"/>
      <c r="I484" s="93"/>
      <c r="J484" s="92"/>
      <c r="K484" s="94"/>
      <c r="L484" s="92"/>
      <c r="M484" s="92"/>
      <c r="N484" s="93"/>
      <c r="O484" s="71"/>
      <c r="P484" s="92"/>
      <c r="Q484" s="93"/>
      <c r="R484" s="93"/>
    </row>
    <row r="485" spans="1:18" x14ac:dyDescent="0.55000000000000004">
      <c r="A485" s="34" t="s">
        <v>811</v>
      </c>
      <c r="B485" s="42" t="s">
        <v>812</v>
      </c>
      <c r="C485" s="210">
        <v>30</v>
      </c>
      <c r="D485" s="210"/>
      <c r="E485" s="206"/>
      <c r="F485" s="71"/>
      <c r="G485" s="71"/>
      <c r="H485" s="71"/>
      <c r="I485" s="71"/>
      <c r="J485" s="71"/>
      <c r="L485" s="71"/>
      <c r="M485" s="71"/>
      <c r="N485" s="71"/>
      <c r="O485" s="71"/>
      <c r="P485" s="71"/>
      <c r="Q485" s="71"/>
      <c r="R485" s="71"/>
    </row>
    <row r="486" spans="1:18" x14ac:dyDescent="0.55000000000000004">
      <c r="A486" s="34" t="s">
        <v>813</v>
      </c>
      <c r="B486" s="42" t="s">
        <v>814</v>
      </c>
      <c r="C486" s="210">
        <v>20</v>
      </c>
      <c r="D486" s="210"/>
      <c r="E486" s="206"/>
      <c r="F486" s="71"/>
      <c r="G486" s="71"/>
      <c r="H486" s="71"/>
      <c r="I486" s="71"/>
      <c r="J486" s="71"/>
      <c r="L486" s="71"/>
      <c r="M486" s="71"/>
      <c r="N486" s="71"/>
      <c r="O486" s="71"/>
      <c r="P486" s="71"/>
      <c r="Q486" s="71"/>
      <c r="R486" s="71"/>
    </row>
    <row r="487" spans="1:18" x14ac:dyDescent="0.55000000000000004">
      <c r="A487" s="34" t="s">
        <v>815</v>
      </c>
      <c r="B487" s="42" t="s">
        <v>816</v>
      </c>
      <c r="C487" s="210">
        <v>20</v>
      </c>
      <c r="D487" s="210"/>
      <c r="E487" s="206"/>
      <c r="F487" s="71"/>
      <c r="G487" s="71"/>
      <c r="H487" s="71"/>
      <c r="I487" s="71"/>
      <c r="J487" s="71"/>
      <c r="L487" s="71"/>
      <c r="M487" s="71"/>
      <c r="N487" s="71"/>
      <c r="O487" s="71"/>
      <c r="P487" s="71"/>
      <c r="Q487" s="71"/>
      <c r="R487" s="71"/>
    </row>
    <row r="488" spans="1:18" x14ac:dyDescent="0.55000000000000004">
      <c r="F488" s="71"/>
      <c r="G488" s="71"/>
      <c r="H488" s="71"/>
      <c r="I488" s="71"/>
      <c r="J488" s="71"/>
      <c r="L488" s="71"/>
      <c r="M488" s="71"/>
      <c r="N488" s="71"/>
      <c r="O488" s="71"/>
      <c r="P488" s="71"/>
      <c r="Q488" s="71"/>
      <c r="R488" s="71"/>
    </row>
    <row r="489" spans="1:18" x14ac:dyDescent="0.55000000000000004">
      <c r="F489" s="71"/>
      <c r="G489" s="71"/>
      <c r="H489" s="71"/>
      <c r="I489" s="71"/>
      <c r="J489" s="71"/>
      <c r="L489" s="71"/>
      <c r="M489" s="71"/>
      <c r="N489" s="71"/>
      <c r="O489" s="71"/>
      <c r="P489" s="71"/>
      <c r="Q489" s="71"/>
      <c r="R489" s="71"/>
    </row>
    <row r="490" spans="1:18" x14ac:dyDescent="0.55000000000000004">
      <c r="F490" s="71"/>
      <c r="G490" s="71"/>
      <c r="H490" s="71"/>
      <c r="I490" s="71"/>
      <c r="J490" s="71"/>
      <c r="L490" s="71"/>
      <c r="M490" s="71"/>
      <c r="N490" s="71"/>
      <c r="O490" s="71"/>
      <c r="P490" s="71"/>
      <c r="Q490" s="71"/>
      <c r="R490" s="71"/>
    </row>
    <row r="491" spans="1:18" x14ac:dyDescent="0.55000000000000004">
      <c r="F491" s="71"/>
      <c r="G491" s="71"/>
      <c r="H491" s="71"/>
      <c r="I491" s="71"/>
      <c r="J491" s="71"/>
      <c r="L491" s="71"/>
      <c r="M491" s="71"/>
      <c r="N491" s="71"/>
      <c r="O491" s="71"/>
      <c r="P491" s="71"/>
      <c r="Q491" s="71"/>
      <c r="R491" s="71"/>
    </row>
    <row r="492" spans="1:18" x14ac:dyDescent="0.55000000000000004">
      <c r="F492" s="71"/>
      <c r="G492" s="71"/>
      <c r="H492" s="71"/>
      <c r="I492" s="71"/>
      <c r="J492" s="71"/>
      <c r="L492" s="71"/>
      <c r="M492" s="71"/>
      <c r="N492" s="71"/>
      <c r="O492" s="71"/>
      <c r="P492" s="71"/>
      <c r="Q492" s="71"/>
      <c r="R492" s="71"/>
    </row>
    <row r="493" spans="1:18" x14ac:dyDescent="0.55000000000000004">
      <c r="F493" s="71"/>
      <c r="G493" s="71"/>
      <c r="H493" s="71"/>
      <c r="I493" s="71"/>
      <c r="J493" s="71"/>
      <c r="L493" s="71"/>
      <c r="M493" s="71"/>
      <c r="N493" s="71"/>
      <c r="O493" s="71"/>
      <c r="P493" s="71"/>
      <c r="Q493" s="71"/>
      <c r="R493" s="71"/>
    </row>
    <row r="494" spans="1:18" x14ac:dyDescent="0.55000000000000004">
      <c r="F494" s="71"/>
      <c r="G494" s="71"/>
      <c r="H494" s="71"/>
      <c r="I494" s="71"/>
      <c r="J494" s="71"/>
      <c r="L494" s="71"/>
      <c r="M494" s="71"/>
      <c r="N494" s="71"/>
      <c r="O494" s="71"/>
      <c r="P494" s="71"/>
      <c r="Q494" s="71"/>
      <c r="R494" s="71"/>
    </row>
    <row r="495" spans="1:18" x14ac:dyDescent="0.55000000000000004">
      <c r="F495" s="71"/>
      <c r="G495" s="71"/>
      <c r="H495" s="71"/>
      <c r="I495" s="71"/>
      <c r="J495" s="71"/>
      <c r="L495" s="71"/>
      <c r="M495" s="71"/>
      <c r="N495" s="71"/>
      <c r="O495" s="71"/>
      <c r="P495" s="71"/>
      <c r="Q495" s="71"/>
      <c r="R495" s="71"/>
    </row>
    <row r="496" spans="1:18" x14ac:dyDescent="0.55000000000000004">
      <c r="F496" s="71"/>
      <c r="G496" s="71"/>
      <c r="H496" s="71"/>
      <c r="I496" s="71"/>
      <c r="J496" s="71"/>
      <c r="L496" s="71"/>
      <c r="M496" s="71"/>
      <c r="N496" s="71"/>
      <c r="O496" s="71"/>
      <c r="P496" s="71"/>
      <c r="Q496" s="71"/>
      <c r="R496" s="71"/>
    </row>
    <row r="497" spans="6:18" x14ac:dyDescent="0.55000000000000004">
      <c r="F497" s="71"/>
      <c r="G497" s="71"/>
      <c r="H497" s="71"/>
      <c r="I497" s="71"/>
      <c r="J497" s="71"/>
      <c r="L497" s="71"/>
      <c r="M497" s="71"/>
      <c r="N497" s="71"/>
      <c r="O497" s="71"/>
      <c r="P497" s="71"/>
      <c r="Q497" s="71"/>
      <c r="R497" s="71"/>
    </row>
    <row r="498" spans="6:18" x14ac:dyDescent="0.55000000000000004">
      <c r="F498" s="71"/>
      <c r="G498" s="71"/>
      <c r="H498" s="71"/>
      <c r="I498" s="71"/>
      <c r="J498" s="71"/>
      <c r="L498" s="71"/>
      <c r="M498" s="71"/>
      <c r="N498" s="71"/>
      <c r="O498" s="71"/>
      <c r="P498" s="71"/>
      <c r="Q498" s="71"/>
      <c r="R498" s="71"/>
    </row>
    <row r="499" spans="6:18" x14ac:dyDescent="0.55000000000000004">
      <c r="F499" s="71"/>
      <c r="G499" s="71"/>
      <c r="H499" s="71"/>
      <c r="I499" s="71"/>
      <c r="J499" s="71"/>
      <c r="L499" s="71"/>
      <c r="M499" s="71"/>
      <c r="N499" s="71"/>
      <c r="O499" s="71"/>
      <c r="P499" s="71"/>
      <c r="Q499" s="71"/>
      <c r="R499" s="71"/>
    </row>
    <row r="500" spans="6:18" x14ac:dyDescent="0.55000000000000004">
      <c r="F500" s="71"/>
      <c r="G500" s="71"/>
      <c r="H500" s="71"/>
      <c r="I500" s="71"/>
      <c r="J500" s="71"/>
      <c r="L500" s="71"/>
      <c r="M500" s="71"/>
      <c r="N500" s="71"/>
      <c r="O500" s="71"/>
      <c r="P500" s="71"/>
      <c r="Q500" s="71"/>
      <c r="R500" s="71"/>
    </row>
    <row r="501" spans="6:18" x14ac:dyDescent="0.55000000000000004">
      <c r="F501" s="71"/>
      <c r="G501" s="71"/>
      <c r="H501" s="71"/>
      <c r="I501" s="71"/>
      <c r="J501" s="71"/>
      <c r="L501" s="71"/>
      <c r="M501" s="71"/>
      <c r="N501" s="71"/>
      <c r="O501" s="71"/>
      <c r="P501" s="71"/>
      <c r="Q501" s="71"/>
      <c r="R501" s="71"/>
    </row>
    <row r="502" spans="6:18" x14ac:dyDescent="0.55000000000000004">
      <c r="F502" s="71"/>
      <c r="G502" s="71"/>
      <c r="H502" s="71"/>
      <c r="I502" s="71"/>
      <c r="J502" s="71"/>
      <c r="L502" s="71"/>
      <c r="M502" s="71"/>
      <c r="N502" s="71"/>
      <c r="O502" s="71"/>
      <c r="P502" s="71"/>
      <c r="Q502" s="71"/>
      <c r="R502" s="71"/>
    </row>
    <row r="503" spans="6:18" x14ac:dyDescent="0.55000000000000004">
      <c r="F503" s="71"/>
      <c r="G503" s="71"/>
      <c r="H503" s="71"/>
      <c r="I503" s="71"/>
      <c r="J503" s="71"/>
      <c r="L503" s="71"/>
      <c r="M503" s="71"/>
      <c r="N503" s="71"/>
      <c r="O503" s="71"/>
      <c r="P503" s="71"/>
      <c r="Q503" s="71"/>
      <c r="R503" s="71"/>
    </row>
    <row r="504" spans="6:18" x14ac:dyDescent="0.55000000000000004">
      <c r="F504" s="71"/>
      <c r="G504" s="71"/>
      <c r="H504" s="71"/>
      <c r="I504" s="71"/>
      <c r="J504" s="71"/>
      <c r="L504" s="71"/>
      <c r="M504" s="71"/>
      <c r="N504" s="71"/>
      <c r="O504" s="71"/>
      <c r="P504" s="71"/>
      <c r="Q504" s="71"/>
      <c r="R504" s="71"/>
    </row>
    <row r="505" spans="6:18" x14ac:dyDescent="0.55000000000000004">
      <c r="F505" s="71"/>
      <c r="G505" s="71"/>
      <c r="H505" s="71"/>
      <c r="I505" s="71"/>
      <c r="J505" s="71"/>
      <c r="L505" s="71"/>
      <c r="M505" s="71"/>
      <c r="N505" s="71"/>
      <c r="O505" s="71"/>
      <c r="P505" s="71"/>
      <c r="Q505" s="71"/>
      <c r="R505" s="71"/>
    </row>
    <row r="506" spans="6:18" x14ac:dyDescent="0.55000000000000004">
      <c r="F506" s="71"/>
      <c r="G506" s="71"/>
      <c r="H506" s="71"/>
      <c r="I506" s="71"/>
      <c r="J506" s="71"/>
      <c r="L506" s="71"/>
      <c r="M506" s="71"/>
      <c r="N506" s="71"/>
      <c r="O506" s="71"/>
      <c r="P506" s="71"/>
      <c r="Q506" s="71"/>
      <c r="R506" s="71"/>
    </row>
    <row r="507" spans="6:18" x14ac:dyDescent="0.55000000000000004">
      <c r="F507" s="71"/>
      <c r="G507" s="71"/>
      <c r="H507" s="71"/>
      <c r="I507" s="71"/>
      <c r="J507" s="71"/>
      <c r="L507" s="71"/>
      <c r="M507" s="71"/>
      <c r="N507" s="71"/>
      <c r="O507" s="71"/>
      <c r="P507" s="71"/>
      <c r="Q507" s="71"/>
      <c r="R507" s="71"/>
    </row>
    <row r="508" spans="6:18" x14ac:dyDescent="0.55000000000000004">
      <c r="F508" s="71"/>
      <c r="G508" s="71"/>
      <c r="H508" s="71"/>
      <c r="I508" s="71"/>
      <c r="J508" s="71"/>
      <c r="L508" s="71"/>
      <c r="M508" s="71"/>
      <c r="N508" s="71"/>
      <c r="O508" s="71"/>
      <c r="P508" s="71"/>
      <c r="Q508" s="71"/>
      <c r="R508" s="71"/>
    </row>
    <row r="509" spans="6:18" x14ac:dyDescent="0.55000000000000004">
      <c r="F509" s="71"/>
      <c r="G509" s="71"/>
      <c r="H509" s="71"/>
      <c r="I509" s="71"/>
      <c r="J509" s="71"/>
      <c r="L509" s="71"/>
      <c r="M509" s="71"/>
      <c r="N509" s="71"/>
      <c r="O509" s="71"/>
      <c r="P509" s="71"/>
      <c r="Q509" s="71"/>
      <c r="R509" s="71"/>
    </row>
    <row r="510" spans="6:18" x14ac:dyDescent="0.55000000000000004">
      <c r="F510" s="71"/>
      <c r="G510" s="71"/>
      <c r="H510" s="71"/>
      <c r="I510" s="71"/>
      <c r="J510" s="71"/>
      <c r="L510" s="71"/>
      <c r="M510" s="71"/>
      <c r="N510" s="71"/>
      <c r="O510" s="71"/>
      <c r="P510" s="71"/>
      <c r="Q510" s="71"/>
      <c r="R510" s="71"/>
    </row>
    <row r="511" spans="6:18" x14ac:dyDescent="0.55000000000000004">
      <c r="F511" s="71"/>
      <c r="G511" s="71"/>
      <c r="H511" s="71"/>
      <c r="I511" s="71"/>
      <c r="J511" s="71"/>
      <c r="L511" s="71"/>
      <c r="M511" s="71"/>
      <c r="N511" s="71"/>
      <c r="O511" s="71"/>
      <c r="P511" s="71"/>
      <c r="Q511" s="71"/>
      <c r="R511" s="71"/>
    </row>
    <row r="512" spans="6:18" x14ac:dyDescent="0.55000000000000004">
      <c r="F512" s="71"/>
      <c r="G512" s="71"/>
      <c r="H512" s="71"/>
      <c r="I512" s="71"/>
      <c r="J512" s="71"/>
      <c r="L512" s="71"/>
      <c r="M512" s="71"/>
      <c r="N512" s="71"/>
      <c r="O512" s="71"/>
      <c r="P512" s="71"/>
      <c r="Q512" s="71"/>
      <c r="R512" s="71"/>
    </row>
    <row r="513" spans="6:18" x14ac:dyDescent="0.55000000000000004">
      <c r="F513" s="71"/>
      <c r="G513" s="71"/>
      <c r="H513" s="71"/>
      <c r="I513" s="71"/>
      <c r="J513" s="71"/>
      <c r="L513" s="71"/>
      <c r="M513" s="71"/>
      <c r="N513" s="71"/>
      <c r="O513" s="71"/>
      <c r="P513" s="71"/>
      <c r="Q513" s="71"/>
      <c r="R513" s="71"/>
    </row>
    <row r="514" spans="6:18" x14ac:dyDescent="0.55000000000000004">
      <c r="F514" s="71"/>
      <c r="G514" s="71"/>
      <c r="H514" s="71"/>
      <c r="I514" s="71"/>
      <c r="J514" s="71"/>
      <c r="L514" s="71"/>
      <c r="M514" s="71"/>
      <c r="N514" s="71"/>
      <c r="O514" s="71"/>
      <c r="P514" s="71"/>
      <c r="Q514" s="71"/>
      <c r="R514" s="71"/>
    </row>
    <row r="515" spans="6:18" x14ac:dyDescent="0.55000000000000004">
      <c r="F515" s="71"/>
      <c r="G515" s="71"/>
      <c r="H515" s="71"/>
      <c r="I515" s="71"/>
      <c r="J515" s="71"/>
      <c r="L515" s="71"/>
      <c r="M515" s="71"/>
      <c r="N515" s="71"/>
      <c r="O515" s="71"/>
      <c r="P515" s="71"/>
      <c r="Q515" s="71"/>
      <c r="R515" s="71"/>
    </row>
    <row r="516" spans="6:18" x14ac:dyDescent="0.55000000000000004">
      <c r="F516" s="71"/>
      <c r="G516" s="71"/>
      <c r="H516" s="71"/>
      <c r="I516" s="71"/>
      <c r="J516" s="71"/>
      <c r="L516" s="71"/>
      <c r="M516" s="71"/>
      <c r="N516" s="71"/>
      <c r="O516" s="71"/>
      <c r="P516" s="71"/>
      <c r="Q516" s="71"/>
      <c r="R516" s="71"/>
    </row>
    <row r="517" spans="6:18" x14ac:dyDescent="0.55000000000000004">
      <c r="F517" s="71"/>
      <c r="G517" s="71"/>
      <c r="H517" s="71"/>
      <c r="I517" s="71"/>
      <c r="J517" s="71"/>
      <c r="L517" s="71"/>
      <c r="M517" s="71"/>
      <c r="N517" s="71"/>
      <c r="O517" s="71"/>
      <c r="P517" s="71"/>
      <c r="Q517" s="71"/>
      <c r="R517" s="71"/>
    </row>
    <row r="518" spans="6:18" x14ac:dyDescent="0.55000000000000004">
      <c r="F518" s="71"/>
      <c r="G518" s="71"/>
      <c r="H518" s="71"/>
      <c r="I518" s="71"/>
      <c r="J518" s="71"/>
      <c r="L518" s="71"/>
      <c r="M518" s="71"/>
      <c r="N518" s="71"/>
      <c r="O518" s="71"/>
      <c r="P518" s="71"/>
      <c r="Q518" s="71"/>
      <c r="R518" s="71"/>
    </row>
    <row r="519" spans="6:18" x14ac:dyDescent="0.55000000000000004">
      <c r="F519" s="71"/>
      <c r="G519" s="71"/>
      <c r="H519" s="71"/>
      <c r="I519" s="71"/>
      <c r="J519" s="71"/>
      <c r="L519" s="71"/>
      <c r="M519" s="71"/>
      <c r="N519" s="71"/>
      <c r="O519" s="71"/>
      <c r="P519" s="71"/>
      <c r="Q519" s="71"/>
      <c r="R519" s="71"/>
    </row>
    <row r="520" spans="6:18" x14ac:dyDescent="0.55000000000000004">
      <c r="F520" s="71"/>
      <c r="G520" s="71"/>
      <c r="H520" s="71"/>
      <c r="I520" s="71"/>
      <c r="J520" s="71"/>
      <c r="L520" s="71"/>
      <c r="M520" s="71"/>
      <c r="N520" s="71"/>
      <c r="O520" s="71"/>
      <c r="P520" s="71"/>
      <c r="Q520" s="71"/>
      <c r="R520" s="71"/>
    </row>
    <row r="521" spans="6:18" x14ac:dyDescent="0.55000000000000004">
      <c r="F521" s="71"/>
      <c r="G521" s="71"/>
      <c r="H521" s="71"/>
      <c r="I521" s="71"/>
      <c r="J521" s="71"/>
      <c r="L521" s="71"/>
      <c r="M521" s="71"/>
      <c r="N521" s="71"/>
      <c r="O521" s="71"/>
      <c r="P521" s="71"/>
      <c r="Q521" s="71"/>
      <c r="R521" s="71"/>
    </row>
    <row r="522" spans="6:18" x14ac:dyDescent="0.55000000000000004">
      <c r="F522" s="71"/>
      <c r="G522" s="71"/>
      <c r="H522" s="71"/>
      <c r="I522" s="71"/>
      <c r="J522" s="71"/>
      <c r="L522" s="71"/>
      <c r="M522" s="71"/>
      <c r="N522" s="71"/>
      <c r="O522" s="71"/>
      <c r="P522" s="71"/>
      <c r="Q522" s="71"/>
      <c r="R522" s="71"/>
    </row>
    <row r="523" spans="6:18" x14ac:dyDescent="0.55000000000000004">
      <c r="F523" s="71"/>
      <c r="G523" s="71"/>
      <c r="H523" s="71"/>
      <c r="I523" s="71"/>
      <c r="J523" s="71"/>
      <c r="L523" s="71"/>
      <c r="M523" s="71"/>
      <c r="N523" s="71"/>
      <c r="O523" s="71"/>
      <c r="P523" s="71"/>
      <c r="Q523" s="71"/>
      <c r="R523" s="71"/>
    </row>
    <row r="524" spans="6:18" x14ac:dyDescent="0.55000000000000004">
      <c r="F524" s="71"/>
      <c r="G524" s="71"/>
      <c r="H524" s="71"/>
      <c r="I524" s="71"/>
      <c r="J524" s="71"/>
      <c r="L524" s="71"/>
      <c r="M524" s="71"/>
      <c r="N524" s="71"/>
      <c r="O524" s="71"/>
      <c r="P524" s="71"/>
      <c r="Q524" s="71"/>
      <c r="R524" s="71"/>
    </row>
    <row r="525" spans="6:18" x14ac:dyDescent="0.55000000000000004">
      <c r="F525" s="71"/>
      <c r="G525" s="71"/>
      <c r="H525" s="71"/>
      <c r="I525" s="71"/>
      <c r="J525" s="71"/>
      <c r="L525" s="71"/>
      <c r="M525" s="71"/>
      <c r="N525" s="71"/>
      <c r="O525" s="71"/>
      <c r="P525" s="71"/>
      <c r="Q525" s="71"/>
      <c r="R525" s="71"/>
    </row>
    <row r="526" spans="6:18" x14ac:dyDescent="0.55000000000000004">
      <c r="F526" s="71"/>
      <c r="G526" s="71"/>
      <c r="H526" s="71"/>
      <c r="I526" s="71"/>
      <c r="J526" s="71"/>
      <c r="L526" s="71"/>
      <c r="M526" s="71"/>
      <c r="N526" s="71"/>
      <c r="O526" s="71"/>
      <c r="P526" s="71"/>
      <c r="Q526" s="71"/>
      <c r="R526" s="71"/>
    </row>
    <row r="527" spans="6:18" x14ac:dyDescent="0.55000000000000004">
      <c r="F527" s="71"/>
      <c r="G527" s="71"/>
      <c r="H527" s="71"/>
      <c r="I527" s="71"/>
      <c r="J527" s="71"/>
      <c r="L527" s="71"/>
      <c r="M527" s="71"/>
      <c r="N527" s="71"/>
      <c r="O527" s="71"/>
      <c r="P527" s="71"/>
      <c r="Q527" s="71"/>
      <c r="R527" s="71"/>
    </row>
    <row r="528" spans="6:18" x14ac:dyDescent="0.55000000000000004">
      <c r="F528" s="71"/>
      <c r="G528" s="71"/>
      <c r="H528" s="71"/>
      <c r="I528" s="71"/>
      <c r="J528" s="71"/>
      <c r="L528" s="71"/>
      <c r="M528" s="71"/>
      <c r="N528" s="71"/>
      <c r="O528" s="71"/>
      <c r="P528" s="71"/>
      <c r="Q528" s="71"/>
      <c r="R528" s="71"/>
    </row>
    <row r="529" spans="6:18" x14ac:dyDescent="0.55000000000000004">
      <c r="F529" s="71"/>
      <c r="G529" s="71"/>
      <c r="H529" s="71"/>
      <c r="I529" s="71"/>
      <c r="J529" s="71"/>
      <c r="L529" s="71"/>
      <c r="M529" s="71"/>
      <c r="N529" s="71"/>
      <c r="O529" s="71"/>
      <c r="P529" s="71"/>
      <c r="Q529" s="71"/>
      <c r="R529" s="71"/>
    </row>
    <row r="530" spans="6:18" x14ac:dyDescent="0.55000000000000004">
      <c r="F530" s="71"/>
      <c r="G530" s="71"/>
      <c r="H530" s="71"/>
      <c r="I530" s="71"/>
      <c r="J530" s="71"/>
      <c r="L530" s="71"/>
      <c r="M530" s="71"/>
      <c r="N530" s="71"/>
      <c r="O530" s="71"/>
      <c r="P530" s="71"/>
      <c r="Q530" s="71"/>
      <c r="R530" s="71"/>
    </row>
    <row r="531" spans="6:18" x14ac:dyDescent="0.55000000000000004">
      <c r="F531" s="71"/>
      <c r="G531" s="71"/>
      <c r="H531" s="71"/>
      <c r="I531" s="71"/>
      <c r="J531" s="71"/>
      <c r="L531" s="71"/>
      <c r="M531" s="71"/>
      <c r="N531" s="71"/>
      <c r="O531" s="71"/>
      <c r="P531" s="71"/>
      <c r="Q531" s="71"/>
      <c r="R531" s="71"/>
    </row>
    <row r="532" spans="6:18" x14ac:dyDescent="0.55000000000000004">
      <c r="F532" s="71"/>
      <c r="G532" s="71"/>
      <c r="H532" s="71"/>
      <c r="I532" s="71"/>
      <c r="J532" s="71"/>
      <c r="L532" s="71"/>
      <c r="M532" s="71"/>
      <c r="N532" s="71"/>
      <c r="O532" s="71"/>
      <c r="P532" s="71"/>
      <c r="Q532" s="71"/>
      <c r="R532" s="71"/>
    </row>
    <row r="533" spans="6:18" x14ac:dyDescent="0.55000000000000004">
      <c r="F533" s="71"/>
      <c r="G533" s="71"/>
      <c r="H533" s="71"/>
      <c r="I533" s="71"/>
      <c r="J533" s="71"/>
      <c r="L533" s="71"/>
      <c r="M533" s="71"/>
      <c r="N533" s="71"/>
      <c r="O533" s="71"/>
      <c r="P533" s="71"/>
      <c r="Q533" s="71"/>
      <c r="R533" s="71"/>
    </row>
    <row r="534" spans="6:18" x14ac:dyDescent="0.55000000000000004">
      <c r="F534" s="71"/>
      <c r="G534" s="71"/>
      <c r="H534" s="71"/>
      <c r="I534" s="71"/>
      <c r="J534" s="71"/>
      <c r="L534" s="71"/>
      <c r="M534" s="71"/>
      <c r="N534" s="71"/>
      <c r="O534" s="71"/>
      <c r="P534" s="71"/>
      <c r="Q534" s="71"/>
      <c r="R534" s="71"/>
    </row>
    <row r="535" spans="6:18" x14ac:dyDescent="0.55000000000000004">
      <c r="F535" s="71"/>
      <c r="G535" s="71"/>
      <c r="H535" s="71"/>
      <c r="I535" s="71"/>
      <c r="J535" s="71"/>
      <c r="L535" s="71"/>
      <c r="M535" s="71"/>
      <c r="N535" s="71"/>
      <c r="O535" s="71"/>
      <c r="P535" s="71"/>
      <c r="Q535" s="71"/>
      <c r="R535" s="71"/>
    </row>
    <row r="536" spans="6:18" x14ac:dyDescent="0.55000000000000004">
      <c r="F536" s="71"/>
      <c r="G536" s="71"/>
      <c r="H536" s="71"/>
      <c r="I536" s="71"/>
      <c r="J536" s="71"/>
      <c r="L536" s="71"/>
      <c r="M536" s="71"/>
      <c r="N536" s="71"/>
      <c r="O536" s="71"/>
      <c r="P536" s="71"/>
      <c r="Q536" s="71"/>
      <c r="R536" s="71"/>
    </row>
    <row r="537" spans="6:18" x14ac:dyDescent="0.55000000000000004">
      <c r="F537" s="71"/>
      <c r="G537" s="71"/>
      <c r="H537" s="71"/>
      <c r="I537" s="71"/>
      <c r="J537" s="71"/>
      <c r="L537" s="71"/>
      <c r="M537" s="71"/>
      <c r="N537" s="71"/>
      <c r="O537" s="71"/>
      <c r="P537" s="71"/>
      <c r="Q537" s="71"/>
      <c r="R537" s="71"/>
    </row>
    <row r="538" spans="6:18" x14ac:dyDescent="0.55000000000000004">
      <c r="F538" s="71"/>
      <c r="G538" s="71"/>
      <c r="H538" s="71"/>
      <c r="I538" s="71"/>
      <c r="J538" s="71"/>
      <c r="L538" s="71"/>
      <c r="M538" s="71"/>
      <c r="N538" s="71"/>
      <c r="O538" s="71"/>
      <c r="P538" s="71"/>
      <c r="Q538" s="71"/>
      <c r="R538" s="71"/>
    </row>
    <row r="539" spans="6:18" x14ac:dyDescent="0.55000000000000004">
      <c r="F539" s="71"/>
      <c r="G539" s="71"/>
      <c r="H539" s="71"/>
      <c r="I539" s="71"/>
      <c r="J539" s="71"/>
      <c r="L539" s="71"/>
      <c r="M539" s="71"/>
      <c r="N539" s="71"/>
      <c r="O539" s="71"/>
      <c r="P539" s="71"/>
      <c r="Q539" s="71"/>
      <c r="R539" s="71"/>
    </row>
    <row r="540" spans="6:18" x14ac:dyDescent="0.55000000000000004">
      <c r="F540" s="71"/>
      <c r="G540" s="71"/>
      <c r="H540" s="71"/>
      <c r="I540" s="71"/>
      <c r="J540" s="71"/>
      <c r="L540" s="71"/>
      <c r="M540" s="71"/>
      <c r="N540" s="71"/>
      <c r="O540" s="71"/>
      <c r="P540" s="71"/>
      <c r="Q540" s="71"/>
      <c r="R540" s="71"/>
    </row>
    <row r="541" spans="6:18" x14ac:dyDescent="0.55000000000000004">
      <c r="F541" s="71"/>
      <c r="G541" s="71"/>
      <c r="H541" s="71"/>
      <c r="I541" s="71"/>
      <c r="J541" s="71"/>
      <c r="L541" s="71"/>
      <c r="M541" s="71"/>
      <c r="N541" s="71"/>
      <c r="O541" s="71"/>
      <c r="P541" s="71"/>
      <c r="Q541" s="71"/>
      <c r="R541" s="71"/>
    </row>
    <row r="542" spans="6:18" x14ac:dyDescent="0.55000000000000004">
      <c r="F542" s="71"/>
      <c r="G542" s="71"/>
      <c r="H542" s="71"/>
      <c r="I542" s="71"/>
      <c r="J542" s="71"/>
      <c r="L542" s="71"/>
      <c r="M542" s="71"/>
      <c r="N542" s="71"/>
      <c r="O542" s="71"/>
      <c r="P542" s="71"/>
      <c r="Q542" s="71"/>
      <c r="R542" s="71"/>
    </row>
    <row r="543" spans="6:18" x14ac:dyDescent="0.55000000000000004">
      <c r="F543" s="71"/>
      <c r="G543" s="71"/>
      <c r="H543" s="71"/>
      <c r="I543" s="71"/>
      <c r="J543" s="71"/>
      <c r="L543" s="71"/>
      <c r="M543" s="71"/>
      <c r="N543" s="71"/>
      <c r="O543" s="71"/>
      <c r="P543" s="71"/>
      <c r="Q543" s="71"/>
      <c r="R543" s="71"/>
    </row>
    <row r="544" spans="6:18" x14ac:dyDescent="0.55000000000000004">
      <c r="F544" s="71"/>
      <c r="G544" s="71"/>
      <c r="H544" s="71"/>
      <c r="I544" s="71"/>
      <c r="J544" s="71"/>
      <c r="L544" s="71"/>
      <c r="M544" s="71"/>
      <c r="N544" s="71"/>
      <c r="O544" s="71"/>
      <c r="P544" s="71"/>
      <c r="Q544" s="71"/>
      <c r="R544" s="71"/>
    </row>
    <row r="545" spans="6:18" x14ac:dyDescent="0.55000000000000004">
      <c r="F545" s="71"/>
      <c r="G545" s="71"/>
      <c r="H545" s="71"/>
      <c r="I545" s="71"/>
      <c r="J545" s="71"/>
      <c r="L545" s="71"/>
      <c r="M545" s="71"/>
      <c r="N545" s="71"/>
      <c r="O545" s="71"/>
      <c r="P545" s="71"/>
      <c r="Q545" s="71"/>
      <c r="R545" s="71"/>
    </row>
    <row r="546" spans="6:18" x14ac:dyDescent="0.55000000000000004">
      <c r="F546" s="71"/>
      <c r="G546" s="71"/>
      <c r="H546" s="71"/>
      <c r="I546" s="71"/>
      <c r="J546" s="71"/>
      <c r="L546" s="71"/>
      <c r="M546" s="71"/>
      <c r="N546" s="71"/>
      <c r="O546" s="71"/>
      <c r="P546" s="71"/>
      <c r="Q546" s="71"/>
      <c r="R546" s="71"/>
    </row>
    <row r="547" spans="6:18" x14ac:dyDescent="0.55000000000000004">
      <c r="F547" s="71"/>
      <c r="G547" s="71"/>
      <c r="H547" s="71"/>
      <c r="I547" s="71"/>
      <c r="J547" s="71"/>
      <c r="L547" s="71"/>
      <c r="M547" s="71"/>
      <c r="N547" s="71"/>
      <c r="O547" s="71"/>
      <c r="P547" s="71"/>
      <c r="Q547" s="71"/>
      <c r="R547" s="71"/>
    </row>
    <row r="548" spans="6:18" x14ac:dyDescent="0.55000000000000004">
      <c r="F548" s="71"/>
      <c r="G548" s="71"/>
      <c r="H548" s="71"/>
      <c r="I548" s="71"/>
      <c r="J548" s="71"/>
      <c r="L548" s="71"/>
      <c r="M548" s="71"/>
      <c r="N548" s="71"/>
      <c r="O548" s="71"/>
      <c r="P548" s="71"/>
      <c r="Q548" s="71"/>
      <c r="R548" s="71"/>
    </row>
    <row r="549" spans="6:18" x14ac:dyDescent="0.55000000000000004">
      <c r="F549" s="71"/>
      <c r="G549" s="71"/>
      <c r="H549" s="71"/>
      <c r="I549" s="71"/>
      <c r="J549" s="71"/>
      <c r="L549" s="71"/>
      <c r="M549" s="71"/>
      <c r="N549" s="71"/>
      <c r="O549" s="71"/>
      <c r="P549" s="71"/>
      <c r="Q549" s="71"/>
      <c r="R549" s="71"/>
    </row>
    <row r="550" spans="6:18" x14ac:dyDescent="0.55000000000000004">
      <c r="F550" s="71"/>
      <c r="G550" s="71"/>
      <c r="H550" s="71"/>
      <c r="I550" s="71"/>
      <c r="J550" s="71"/>
      <c r="L550" s="71"/>
      <c r="M550" s="71"/>
      <c r="N550" s="71"/>
      <c r="O550" s="71"/>
      <c r="P550" s="71"/>
      <c r="Q550" s="71"/>
      <c r="R550" s="71"/>
    </row>
    <row r="551" spans="6:18" x14ac:dyDescent="0.55000000000000004">
      <c r="F551" s="71"/>
      <c r="G551" s="71"/>
      <c r="H551" s="71"/>
      <c r="I551" s="71"/>
      <c r="J551" s="71"/>
      <c r="L551" s="71"/>
      <c r="M551" s="71"/>
      <c r="N551" s="71"/>
      <c r="O551" s="71"/>
      <c r="P551" s="71"/>
      <c r="Q551" s="71"/>
      <c r="R551" s="71"/>
    </row>
    <row r="552" spans="6:18" x14ac:dyDescent="0.55000000000000004">
      <c r="F552" s="71"/>
      <c r="G552" s="71"/>
      <c r="H552" s="71"/>
      <c r="I552" s="71"/>
      <c r="J552" s="71"/>
      <c r="L552" s="71"/>
      <c r="M552" s="71"/>
      <c r="N552" s="71"/>
      <c r="O552" s="71"/>
      <c r="P552" s="71"/>
      <c r="Q552" s="71"/>
      <c r="R552" s="71"/>
    </row>
    <row r="553" spans="6:18" x14ac:dyDescent="0.55000000000000004">
      <c r="F553" s="71"/>
      <c r="G553" s="71"/>
      <c r="H553" s="71"/>
      <c r="I553" s="71"/>
      <c r="J553" s="71"/>
      <c r="L553" s="71"/>
      <c r="M553" s="71"/>
      <c r="N553" s="71"/>
      <c r="O553" s="71"/>
      <c r="P553" s="71"/>
      <c r="Q553" s="71"/>
      <c r="R553" s="71"/>
    </row>
    <row r="554" spans="6:18" x14ac:dyDescent="0.55000000000000004">
      <c r="F554" s="71"/>
      <c r="G554" s="71"/>
      <c r="H554" s="71"/>
      <c r="I554" s="71"/>
      <c r="J554" s="71"/>
      <c r="L554" s="71"/>
      <c r="M554" s="71"/>
      <c r="N554" s="71"/>
      <c r="O554" s="71"/>
      <c r="P554" s="71"/>
      <c r="Q554" s="71"/>
      <c r="R554" s="71"/>
    </row>
    <row r="555" spans="6:18" x14ac:dyDescent="0.55000000000000004">
      <c r="F555" s="71"/>
      <c r="G555" s="71"/>
      <c r="H555" s="71"/>
      <c r="I555" s="71"/>
      <c r="J555" s="71"/>
      <c r="L555" s="71"/>
      <c r="M555" s="71"/>
      <c r="N555" s="71"/>
      <c r="O555" s="71"/>
      <c r="P555" s="71"/>
      <c r="Q555" s="71"/>
      <c r="R555" s="71"/>
    </row>
    <row r="556" spans="6:18" x14ac:dyDescent="0.55000000000000004">
      <c r="F556" s="71"/>
      <c r="G556" s="71"/>
      <c r="H556" s="71"/>
      <c r="I556" s="71"/>
      <c r="J556" s="71"/>
      <c r="L556" s="71"/>
      <c r="M556" s="71"/>
      <c r="N556" s="71"/>
      <c r="O556" s="71"/>
      <c r="P556" s="71"/>
      <c r="Q556" s="71"/>
      <c r="R556" s="71"/>
    </row>
    <row r="557" spans="6:18" x14ac:dyDescent="0.55000000000000004">
      <c r="F557" s="71"/>
      <c r="G557" s="71"/>
      <c r="H557" s="71"/>
      <c r="I557" s="71"/>
      <c r="J557" s="71"/>
      <c r="L557" s="71"/>
      <c r="M557" s="71"/>
      <c r="N557" s="71"/>
      <c r="O557" s="71"/>
      <c r="P557" s="71"/>
      <c r="Q557" s="71"/>
      <c r="R557" s="71"/>
    </row>
    <row r="558" spans="6:18" x14ac:dyDescent="0.55000000000000004">
      <c r="F558" s="71"/>
      <c r="G558" s="71"/>
      <c r="H558" s="71"/>
      <c r="I558" s="71"/>
      <c r="J558" s="71"/>
      <c r="L558" s="71"/>
      <c r="M558" s="71"/>
      <c r="N558" s="71"/>
      <c r="O558" s="71"/>
      <c r="P558" s="71"/>
      <c r="Q558" s="71"/>
      <c r="R558" s="71"/>
    </row>
    <row r="559" spans="6:18" x14ac:dyDescent="0.55000000000000004">
      <c r="F559" s="71"/>
      <c r="G559" s="71"/>
      <c r="H559" s="71"/>
      <c r="I559" s="71"/>
      <c r="J559" s="71"/>
      <c r="L559" s="71"/>
      <c r="M559" s="71"/>
      <c r="N559" s="71"/>
      <c r="O559" s="71"/>
      <c r="P559" s="71"/>
      <c r="Q559" s="71"/>
      <c r="R559" s="71"/>
    </row>
    <row r="560" spans="6:18" x14ac:dyDescent="0.55000000000000004">
      <c r="F560" s="71"/>
      <c r="G560" s="71"/>
      <c r="H560" s="71"/>
      <c r="I560" s="71"/>
      <c r="J560" s="71"/>
      <c r="L560" s="71"/>
      <c r="M560" s="71"/>
      <c r="N560" s="71"/>
      <c r="O560" s="71"/>
      <c r="P560" s="71"/>
      <c r="Q560" s="71"/>
      <c r="R560" s="71"/>
    </row>
    <row r="561" spans="6:18" x14ac:dyDescent="0.55000000000000004">
      <c r="F561" s="71"/>
      <c r="G561" s="71"/>
      <c r="H561" s="71"/>
      <c r="I561" s="71"/>
      <c r="J561" s="71"/>
      <c r="L561" s="71"/>
      <c r="M561" s="71"/>
      <c r="N561" s="71"/>
      <c r="O561" s="71"/>
      <c r="P561" s="71"/>
      <c r="Q561" s="71"/>
      <c r="R561" s="71"/>
    </row>
    <row r="562" spans="6:18" x14ac:dyDescent="0.55000000000000004">
      <c r="F562" s="71"/>
      <c r="G562" s="71"/>
      <c r="H562" s="71"/>
      <c r="I562" s="71"/>
      <c r="J562" s="71"/>
      <c r="L562" s="71"/>
      <c r="M562" s="71"/>
      <c r="N562" s="71"/>
      <c r="O562" s="71"/>
      <c r="P562" s="71"/>
      <c r="Q562" s="71"/>
      <c r="R562" s="71"/>
    </row>
    <row r="563" spans="6:18" x14ac:dyDescent="0.55000000000000004">
      <c r="F563" s="71"/>
      <c r="G563" s="71"/>
      <c r="H563" s="71"/>
      <c r="I563" s="71"/>
      <c r="J563" s="71"/>
      <c r="L563" s="71"/>
      <c r="M563" s="71"/>
      <c r="N563" s="71"/>
      <c r="O563" s="71"/>
      <c r="P563" s="71"/>
      <c r="Q563" s="71"/>
      <c r="R563" s="71"/>
    </row>
    <row r="564" spans="6:18" x14ac:dyDescent="0.55000000000000004">
      <c r="F564" s="71"/>
      <c r="G564" s="71"/>
      <c r="H564" s="71"/>
      <c r="I564" s="71"/>
      <c r="J564" s="71"/>
      <c r="L564" s="71"/>
      <c r="M564" s="71"/>
      <c r="N564" s="71"/>
      <c r="O564" s="71"/>
      <c r="P564" s="71"/>
      <c r="Q564" s="71"/>
      <c r="R564" s="71"/>
    </row>
    <row r="565" spans="6:18" x14ac:dyDescent="0.55000000000000004">
      <c r="F565" s="71"/>
      <c r="G565" s="71"/>
      <c r="H565" s="71"/>
      <c r="I565" s="71"/>
      <c r="J565" s="71"/>
      <c r="L565" s="71"/>
      <c r="M565" s="71"/>
      <c r="N565" s="71"/>
      <c r="O565" s="71"/>
      <c r="P565" s="71"/>
      <c r="Q565" s="71"/>
      <c r="R565" s="71"/>
    </row>
    <row r="566" spans="6:18" x14ac:dyDescent="0.55000000000000004">
      <c r="F566" s="71"/>
      <c r="G566" s="71"/>
      <c r="H566" s="71"/>
      <c r="I566" s="71"/>
      <c r="J566" s="71"/>
      <c r="L566" s="71"/>
      <c r="M566" s="71"/>
      <c r="N566" s="71"/>
      <c r="O566" s="71"/>
      <c r="P566" s="71"/>
      <c r="Q566" s="71"/>
      <c r="R566" s="71"/>
    </row>
    <row r="567" spans="6:18" x14ac:dyDescent="0.55000000000000004">
      <c r="F567" s="71"/>
      <c r="G567" s="71"/>
      <c r="H567" s="71"/>
      <c r="I567" s="71"/>
      <c r="J567" s="71"/>
      <c r="L567" s="71"/>
      <c r="M567" s="71"/>
      <c r="N567" s="71"/>
      <c r="O567" s="71"/>
      <c r="P567" s="71"/>
      <c r="Q567" s="71"/>
      <c r="R567" s="71"/>
    </row>
    <row r="568" spans="6:18" x14ac:dyDescent="0.55000000000000004">
      <c r="F568" s="71"/>
      <c r="G568" s="71"/>
      <c r="H568" s="71"/>
      <c r="I568" s="71"/>
      <c r="J568" s="71"/>
      <c r="L568" s="71"/>
      <c r="M568" s="71"/>
      <c r="N568" s="71"/>
      <c r="O568" s="71"/>
      <c r="P568" s="71"/>
      <c r="Q568" s="71"/>
      <c r="R568" s="71"/>
    </row>
    <row r="569" spans="6:18" x14ac:dyDescent="0.55000000000000004">
      <c r="F569" s="71"/>
      <c r="G569" s="71"/>
      <c r="H569" s="71"/>
      <c r="I569" s="71"/>
      <c r="J569" s="71"/>
      <c r="L569" s="71"/>
      <c r="M569" s="71"/>
      <c r="N569" s="71"/>
      <c r="O569" s="71"/>
      <c r="P569" s="71"/>
      <c r="Q569" s="71"/>
      <c r="R569" s="71"/>
    </row>
    <row r="570" spans="6:18" x14ac:dyDescent="0.55000000000000004">
      <c r="F570" s="71"/>
      <c r="G570" s="71"/>
      <c r="H570" s="71"/>
      <c r="I570" s="71"/>
      <c r="J570" s="71"/>
      <c r="L570" s="71"/>
      <c r="M570" s="71"/>
      <c r="N570" s="71"/>
      <c r="O570" s="71"/>
      <c r="P570" s="71"/>
      <c r="Q570" s="71"/>
      <c r="R570" s="71"/>
    </row>
    <row r="571" spans="6:18" x14ac:dyDescent="0.55000000000000004">
      <c r="F571" s="71"/>
      <c r="G571" s="71"/>
      <c r="H571" s="71"/>
      <c r="I571" s="71"/>
      <c r="J571" s="71"/>
      <c r="L571" s="71"/>
      <c r="M571" s="71"/>
      <c r="N571" s="71"/>
      <c r="O571" s="71"/>
      <c r="P571" s="71"/>
      <c r="Q571" s="71"/>
      <c r="R571" s="71"/>
    </row>
    <row r="572" spans="6:18" x14ac:dyDescent="0.55000000000000004">
      <c r="F572" s="71"/>
      <c r="G572" s="71"/>
      <c r="H572" s="71"/>
      <c r="I572" s="71"/>
      <c r="J572" s="71"/>
      <c r="L572" s="71"/>
      <c r="M572" s="71"/>
      <c r="N572" s="71"/>
      <c r="O572" s="71"/>
      <c r="P572" s="71"/>
      <c r="Q572" s="71"/>
      <c r="R572" s="71"/>
    </row>
    <row r="573" spans="6:18" x14ac:dyDescent="0.55000000000000004">
      <c r="F573" s="71"/>
      <c r="G573" s="71"/>
      <c r="H573" s="71"/>
      <c r="I573" s="71"/>
      <c r="J573" s="71"/>
      <c r="L573" s="71"/>
      <c r="M573" s="71"/>
      <c r="N573" s="71"/>
      <c r="O573" s="71"/>
      <c r="P573" s="71"/>
      <c r="Q573" s="71"/>
      <c r="R573" s="71"/>
    </row>
    <row r="574" spans="6:18" x14ac:dyDescent="0.55000000000000004">
      <c r="F574" s="71"/>
      <c r="G574" s="71"/>
      <c r="H574" s="71"/>
      <c r="I574" s="71"/>
      <c r="J574" s="71"/>
      <c r="L574" s="71"/>
      <c r="M574" s="71"/>
      <c r="N574" s="71"/>
      <c r="O574" s="71"/>
      <c r="P574" s="71"/>
      <c r="Q574" s="71"/>
      <c r="R574" s="71"/>
    </row>
    <row r="575" spans="6:18" x14ac:dyDescent="0.55000000000000004">
      <c r="F575" s="71"/>
      <c r="G575" s="71"/>
      <c r="H575" s="71"/>
      <c r="I575" s="71"/>
      <c r="J575" s="71"/>
      <c r="L575" s="71"/>
      <c r="M575" s="71"/>
      <c r="N575" s="71"/>
      <c r="O575" s="71"/>
      <c r="P575" s="71"/>
      <c r="Q575" s="71"/>
      <c r="R575" s="71"/>
    </row>
    <row r="576" spans="6:18" x14ac:dyDescent="0.55000000000000004">
      <c r="F576" s="71"/>
      <c r="G576" s="71"/>
      <c r="H576" s="71"/>
      <c r="I576" s="71"/>
      <c r="J576" s="71"/>
      <c r="L576" s="71"/>
      <c r="M576" s="71"/>
      <c r="N576" s="71"/>
      <c r="O576" s="71"/>
      <c r="P576" s="71"/>
      <c r="Q576" s="71"/>
      <c r="R576" s="71"/>
    </row>
    <row r="577" spans="6:18" x14ac:dyDescent="0.55000000000000004">
      <c r="F577" s="71"/>
      <c r="G577" s="71"/>
      <c r="H577" s="71"/>
      <c r="I577" s="71"/>
      <c r="J577" s="71"/>
      <c r="L577" s="71"/>
      <c r="M577" s="71"/>
      <c r="N577" s="71"/>
      <c r="O577" s="71"/>
      <c r="P577" s="71"/>
      <c r="Q577" s="71"/>
      <c r="R577" s="71"/>
    </row>
    <row r="578" spans="6:18" x14ac:dyDescent="0.55000000000000004">
      <c r="F578" s="71"/>
      <c r="G578" s="71"/>
      <c r="H578" s="71"/>
      <c r="I578" s="71"/>
      <c r="J578" s="71"/>
      <c r="L578" s="71"/>
      <c r="M578" s="71"/>
      <c r="N578" s="71"/>
      <c r="O578" s="71"/>
      <c r="P578" s="71"/>
      <c r="Q578" s="71"/>
      <c r="R578" s="71"/>
    </row>
    <row r="579" spans="6:18" x14ac:dyDescent="0.55000000000000004">
      <c r="F579" s="71"/>
      <c r="G579" s="71"/>
      <c r="H579" s="71"/>
      <c r="I579" s="71"/>
      <c r="J579" s="71"/>
      <c r="L579" s="71"/>
      <c r="M579" s="71"/>
      <c r="N579" s="71"/>
      <c r="O579" s="71"/>
      <c r="P579" s="71"/>
      <c r="Q579" s="71"/>
      <c r="R579" s="71"/>
    </row>
    <row r="580" spans="6:18" x14ac:dyDescent="0.55000000000000004">
      <c r="F580" s="71"/>
      <c r="G580" s="71"/>
      <c r="H580" s="71"/>
      <c r="I580" s="71"/>
      <c r="J580" s="71"/>
      <c r="L580" s="71"/>
      <c r="M580" s="71"/>
      <c r="N580" s="71"/>
      <c r="O580" s="71"/>
      <c r="P580" s="71"/>
      <c r="Q580" s="71"/>
      <c r="R580" s="71"/>
    </row>
    <row r="581" spans="6:18" x14ac:dyDescent="0.55000000000000004">
      <c r="F581" s="71"/>
      <c r="G581" s="71"/>
      <c r="H581" s="71"/>
      <c r="I581" s="71"/>
      <c r="J581" s="71"/>
      <c r="L581" s="71"/>
      <c r="M581" s="71"/>
      <c r="N581" s="71"/>
      <c r="O581" s="71"/>
      <c r="P581" s="71"/>
      <c r="Q581" s="71"/>
      <c r="R581" s="71"/>
    </row>
    <row r="582" spans="6:18" x14ac:dyDescent="0.55000000000000004">
      <c r="F582" s="71"/>
      <c r="G582" s="71"/>
      <c r="H582" s="71"/>
      <c r="I582" s="71"/>
      <c r="J582" s="71"/>
      <c r="L582" s="71"/>
      <c r="M582" s="71"/>
      <c r="N582" s="71"/>
      <c r="O582" s="71"/>
      <c r="P582" s="71"/>
      <c r="Q582" s="71"/>
      <c r="R582" s="71"/>
    </row>
    <row r="583" spans="6:18" x14ac:dyDescent="0.55000000000000004">
      <c r="F583" s="71"/>
      <c r="G583" s="71"/>
      <c r="H583" s="71"/>
      <c r="I583" s="71"/>
      <c r="J583" s="71"/>
      <c r="L583" s="71"/>
      <c r="M583" s="71"/>
      <c r="N583" s="71"/>
      <c r="O583" s="71"/>
      <c r="P583" s="71"/>
      <c r="Q583" s="71"/>
      <c r="R583" s="71"/>
    </row>
    <row r="584" spans="6:18" x14ac:dyDescent="0.55000000000000004">
      <c r="F584" s="71"/>
      <c r="G584" s="71"/>
      <c r="H584" s="71"/>
      <c r="I584" s="71"/>
      <c r="J584" s="71"/>
      <c r="L584" s="71"/>
      <c r="M584" s="71"/>
      <c r="N584" s="71"/>
      <c r="O584" s="71"/>
      <c r="P584" s="71"/>
      <c r="Q584" s="71"/>
      <c r="R584" s="71"/>
    </row>
    <row r="585" spans="6:18" x14ac:dyDescent="0.55000000000000004">
      <c r="F585" s="71"/>
      <c r="G585" s="71"/>
      <c r="H585" s="71"/>
      <c r="I585" s="71"/>
      <c r="J585" s="71"/>
      <c r="L585" s="71"/>
      <c r="M585" s="71"/>
      <c r="N585" s="71"/>
      <c r="O585" s="71"/>
      <c r="P585" s="71"/>
      <c r="Q585" s="71"/>
      <c r="R585" s="71"/>
    </row>
    <row r="586" spans="6:18" x14ac:dyDescent="0.55000000000000004">
      <c r="F586" s="71"/>
      <c r="G586" s="71"/>
      <c r="H586" s="71"/>
      <c r="I586" s="71"/>
      <c r="J586" s="71"/>
      <c r="L586" s="71"/>
      <c r="M586" s="71"/>
      <c r="N586" s="71"/>
      <c r="O586" s="71"/>
      <c r="P586" s="71"/>
      <c r="Q586" s="71"/>
      <c r="R586" s="71"/>
    </row>
    <row r="587" spans="6:18" x14ac:dyDescent="0.55000000000000004">
      <c r="F587" s="71"/>
      <c r="G587" s="71"/>
      <c r="H587" s="71"/>
      <c r="I587" s="71"/>
      <c r="J587" s="71"/>
      <c r="L587" s="71"/>
      <c r="M587" s="71"/>
      <c r="N587" s="71"/>
      <c r="O587" s="71"/>
      <c r="P587" s="71"/>
      <c r="Q587" s="71"/>
      <c r="R587" s="71"/>
    </row>
    <row r="588" spans="6:18" x14ac:dyDescent="0.55000000000000004">
      <c r="F588" s="71"/>
      <c r="G588" s="71"/>
      <c r="H588" s="71"/>
      <c r="I588" s="71"/>
      <c r="J588" s="71"/>
      <c r="L588" s="71"/>
      <c r="M588" s="71"/>
      <c r="N588" s="71"/>
      <c r="O588" s="71"/>
      <c r="P588" s="71"/>
      <c r="Q588" s="71"/>
      <c r="R588" s="71"/>
    </row>
    <row r="589" spans="6:18" x14ac:dyDescent="0.55000000000000004">
      <c r="F589" s="71"/>
      <c r="G589" s="71"/>
      <c r="H589" s="71"/>
      <c r="I589" s="71"/>
      <c r="J589" s="71"/>
      <c r="L589" s="71"/>
      <c r="M589" s="71"/>
      <c r="N589" s="71"/>
      <c r="O589" s="71"/>
      <c r="P589" s="71"/>
      <c r="Q589" s="71"/>
      <c r="R589" s="71"/>
    </row>
    <row r="590" spans="6:18" x14ac:dyDescent="0.55000000000000004">
      <c r="F590" s="71"/>
      <c r="G590" s="71"/>
      <c r="H590" s="71"/>
      <c r="I590" s="71"/>
      <c r="J590" s="71"/>
      <c r="L590" s="71"/>
      <c r="M590" s="71"/>
      <c r="N590" s="71"/>
      <c r="O590" s="71"/>
      <c r="P590" s="71"/>
      <c r="Q590" s="71"/>
      <c r="R590" s="71"/>
    </row>
    <row r="591" spans="6:18" x14ac:dyDescent="0.55000000000000004">
      <c r="F591" s="71"/>
      <c r="G591" s="71"/>
      <c r="H591" s="71"/>
      <c r="I591" s="71"/>
      <c r="J591" s="71"/>
      <c r="L591" s="71"/>
      <c r="M591" s="71"/>
      <c r="N591" s="71"/>
      <c r="O591" s="71"/>
      <c r="P591" s="71"/>
      <c r="Q591" s="71"/>
      <c r="R591" s="71"/>
    </row>
    <row r="592" spans="6:18" x14ac:dyDescent="0.55000000000000004">
      <c r="F592" s="71"/>
      <c r="G592" s="71"/>
      <c r="H592" s="71"/>
      <c r="I592" s="71"/>
      <c r="J592" s="71"/>
      <c r="L592" s="71"/>
      <c r="M592" s="71"/>
      <c r="N592" s="71"/>
      <c r="O592" s="71"/>
      <c r="P592" s="71"/>
      <c r="Q592" s="71"/>
      <c r="R592" s="71"/>
    </row>
    <row r="593" spans="6:18" x14ac:dyDescent="0.55000000000000004">
      <c r="F593" s="71"/>
      <c r="G593" s="71"/>
      <c r="H593" s="71"/>
      <c r="I593" s="71"/>
      <c r="J593" s="71"/>
      <c r="L593" s="71"/>
      <c r="M593" s="71"/>
      <c r="N593" s="71"/>
      <c r="O593" s="71"/>
      <c r="P593" s="71"/>
      <c r="Q593" s="71"/>
      <c r="R593" s="71"/>
    </row>
    <row r="594" spans="6:18" x14ac:dyDescent="0.55000000000000004">
      <c r="F594" s="71"/>
      <c r="G594" s="71"/>
      <c r="H594" s="71"/>
      <c r="I594" s="71"/>
      <c r="J594" s="71"/>
      <c r="L594" s="71"/>
      <c r="M594" s="71"/>
      <c r="N594" s="71"/>
      <c r="O594" s="71"/>
      <c r="P594" s="71"/>
      <c r="Q594" s="71"/>
      <c r="R594" s="71"/>
    </row>
    <row r="595" spans="6:18" x14ac:dyDescent="0.55000000000000004">
      <c r="F595" s="71"/>
      <c r="G595" s="71"/>
      <c r="H595" s="71"/>
      <c r="I595" s="71"/>
      <c r="J595" s="71"/>
      <c r="L595" s="71"/>
      <c r="M595" s="71"/>
      <c r="N595" s="71"/>
      <c r="O595" s="71"/>
      <c r="P595" s="71"/>
      <c r="Q595" s="71"/>
      <c r="R595" s="71"/>
    </row>
    <row r="596" spans="6:18" x14ac:dyDescent="0.55000000000000004">
      <c r="F596" s="71"/>
      <c r="G596" s="71"/>
      <c r="H596" s="71"/>
      <c r="I596" s="71"/>
      <c r="J596" s="71"/>
      <c r="L596" s="71"/>
      <c r="M596" s="71"/>
      <c r="N596" s="71"/>
      <c r="O596" s="71"/>
      <c r="P596" s="71"/>
      <c r="Q596" s="71"/>
      <c r="R596" s="71"/>
    </row>
    <row r="597" spans="6:18" x14ac:dyDescent="0.55000000000000004">
      <c r="F597" s="71"/>
      <c r="G597" s="71"/>
      <c r="H597" s="71"/>
      <c r="I597" s="71"/>
      <c r="J597" s="71"/>
      <c r="L597" s="71"/>
      <c r="M597" s="71"/>
      <c r="N597" s="71"/>
      <c r="O597" s="71"/>
      <c r="P597" s="71"/>
      <c r="Q597" s="71"/>
      <c r="R597" s="71"/>
    </row>
    <row r="598" spans="6:18" x14ac:dyDescent="0.55000000000000004">
      <c r="F598" s="71"/>
      <c r="G598" s="71"/>
      <c r="H598" s="71"/>
      <c r="I598" s="71"/>
      <c r="J598" s="71"/>
      <c r="L598" s="71"/>
      <c r="M598" s="71"/>
      <c r="N598" s="71"/>
      <c r="O598" s="71"/>
      <c r="P598" s="71"/>
      <c r="Q598" s="71"/>
      <c r="R598" s="71"/>
    </row>
    <row r="599" spans="6:18" x14ac:dyDescent="0.55000000000000004">
      <c r="F599" s="71"/>
      <c r="G599" s="71"/>
      <c r="H599" s="71"/>
      <c r="I599" s="71"/>
      <c r="J599" s="71"/>
      <c r="L599" s="71"/>
      <c r="M599" s="71"/>
      <c r="N599" s="71"/>
      <c r="O599" s="71"/>
      <c r="P599" s="71"/>
      <c r="Q599" s="71"/>
      <c r="R599" s="71"/>
    </row>
    <row r="600" spans="6:18" x14ac:dyDescent="0.55000000000000004">
      <c r="F600" s="71"/>
      <c r="G600" s="71"/>
      <c r="H600" s="71"/>
      <c r="I600" s="71"/>
      <c r="J600" s="71"/>
      <c r="L600" s="71"/>
      <c r="M600" s="71"/>
      <c r="N600" s="71"/>
      <c r="O600" s="71"/>
      <c r="P600" s="71"/>
      <c r="Q600" s="71"/>
      <c r="R600" s="71"/>
    </row>
    <row r="601" spans="6:18" x14ac:dyDescent="0.55000000000000004">
      <c r="F601" s="71"/>
      <c r="G601" s="71"/>
      <c r="H601" s="71"/>
      <c r="I601" s="71"/>
      <c r="J601" s="71"/>
      <c r="L601" s="71"/>
      <c r="M601" s="71"/>
      <c r="N601" s="71"/>
      <c r="O601" s="71"/>
      <c r="P601" s="71"/>
      <c r="Q601" s="71"/>
      <c r="R601" s="71"/>
    </row>
    <row r="602" spans="6:18" x14ac:dyDescent="0.55000000000000004">
      <c r="F602" s="71"/>
      <c r="G602" s="71"/>
      <c r="H602" s="71"/>
      <c r="I602" s="71"/>
      <c r="J602" s="71"/>
      <c r="L602" s="71"/>
      <c r="M602" s="71"/>
      <c r="N602" s="71"/>
      <c r="O602" s="71"/>
      <c r="P602" s="71"/>
      <c r="Q602" s="71"/>
      <c r="R602" s="71"/>
    </row>
    <row r="603" spans="6:18" x14ac:dyDescent="0.55000000000000004">
      <c r="F603" s="71"/>
      <c r="G603" s="71"/>
      <c r="H603" s="71"/>
      <c r="I603" s="71"/>
      <c r="J603" s="71"/>
      <c r="L603" s="71"/>
      <c r="M603" s="71"/>
      <c r="N603" s="71"/>
      <c r="O603" s="71"/>
      <c r="P603" s="71"/>
      <c r="Q603" s="71"/>
      <c r="R603" s="71"/>
    </row>
    <row r="604" spans="6:18" x14ac:dyDescent="0.55000000000000004">
      <c r="F604" s="71"/>
      <c r="G604" s="71"/>
      <c r="H604" s="71"/>
      <c r="I604" s="71"/>
      <c r="J604" s="71"/>
      <c r="L604" s="71"/>
      <c r="M604" s="71"/>
      <c r="N604" s="71"/>
      <c r="O604" s="71"/>
      <c r="P604" s="71"/>
      <c r="Q604" s="71"/>
      <c r="R604" s="71"/>
    </row>
    <row r="605" spans="6:18" x14ac:dyDescent="0.55000000000000004">
      <c r="F605" s="71"/>
      <c r="G605" s="71"/>
      <c r="H605" s="71"/>
      <c r="I605" s="71"/>
      <c r="J605" s="71"/>
      <c r="L605" s="71"/>
      <c r="M605" s="71"/>
      <c r="N605" s="71"/>
      <c r="O605" s="71"/>
      <c r="P605" s="71"/>
      <c r="Q605" s="71"/>
      <c r="R605" s="71"/>
    </row>
    <row r="606" spans="6:18" x14ac:dyDescent="0.55000000000000004">
      <c r="F606" s="71"/>
      <c r="G606" s="71"/>
      <c r="H606" s="71"/>
      <c r="I606" s="71"/>
      <c r="J606" s="71"/>
      <c r="L606" s="71"/>
      <c r="M606" s="71"/>
      <c r="N606" s="71"/>
      <c r="O606" s="71"/>
      <c r="P606" s="71"/>
      <c r="Q606" s="71"/>
      <c r="R606" s="71"/>
    </row>
    <row r="607" spans="6:18" x14ac:dyDescent="0.55000000000000004">
      <c r="F607" s="71"/>
      <c r="G607" s="71"/>
      <c r="H607" s="71"/>
      <c r="I607" s="71"/>
      <c r="J607" s="71"/>
      <c r="L607" s="71"/>
      <c r="M607" s="71"/>
      <c r="N607" s="71"/>
      <c r="O607" s="71"/>
      <c r="P607" s="71"/>
      <c r="Q607" s="71"/>
      <c r="R607" s="71"/>
    </row>
    <row r="608" spans="6:18" x14ac:dyDescent="0.55000000000000004">
      <c r="F608" s="71"/>
      <c r="G608" s="71"/>
      <c r="H608" s="71"/>
      <c r="I608" s="71"/>
      <c r="J608" s="71"/>
      <c r="L608" s="71"/>
      <c r="M608" s="71"/>
      <c r="N608" s="71"/>
      <c r="O608" s="71"/>
      <c r="P608" s="71"/>
      <c r="Q608" s="71"/>
      <c r="R608" s="71"/>
    </row>
    <row r="609" spans="6:18" x14ac:dyDescent="0.55000000000000004">
      <c r="F609" s="71"/>
      <c r="G609" s="71"/>
      <c r="H609" s="71"/>
      <c r="I609" s="71"/>
      <c r="J609" s="71"/>
      <c r="L609" s="71"/>
      <c r="M609" s="71"/>
      <c r="N609" s="71"/>
      <c r="O609" s="71"/>
      <c r="P609" s="71"/>
      <c r="Q609" s="71"/>
      <c r="R609" s="71"/>
    </row>
    <row r="610" spans="6:18" x14ac:dyDescent="0.55000000000000004">
      <c r="F610" s="71"/>
      <c r="G610" s="71"/>
      <c r="H610" s="71"/>
      <c r="I610" s="71"/>
      <c r="J610" s="71"/>
      <c r="L610" s="71"/>
      <c r="M610" s="71"/>
      <c r="N610" s="71"/>
      <c r="O610" s="71"/>
      <c r="P610" s="71"/>
      <c r="Q610" s="71"/>
      <c r="R610" s="71"/>
    </row>
    <row r="611" spans="6:18" x14ac:dyDescent="0.55000000000000004">
      <c r="F611" s="71"/>
      <c r="G611" s="71"/>
      <c r="H611" s="71"/>
      <c r="I611" s="71"/>
      <c r="J611" s="71"/>
      <c r="L611" s="71"/>
      <c r="M611" s="71"/>
      <c r="N611" s="71"/>
      <c r="O611" s="71"/>
      <c r="P611" s="71"/>
      <c r="Q611" s="71"/>
      <c r="R611" s="71"/>
    </row>
    <row r="612" spans="6:18" x14ac:dyDescent="0.55000000000000004">
      <c r="F612" s="71"/>
      <c r="G612" s="71"/>
      <c r="H612" s="71"/>
      <c r="I612" s="71"/>
      <c r="J612" s="71"/>
      <c r="L612" s="71"/>
      <c r="M612" s="71"/>
      <c r="N612" s="71"/>
      <c r="O612" s="71"/>
      <c r="P612" s="71"/>
      <c r="Q612" s="71"/>
      <c r="R612" s="71"/>
    </row>
    <row r="613" spans="6:18" x14ac:dyDescent="0.55000000000000004">
      <c r="F613" s="71"/>
      <c r="G613" s="71"/>
      <c r="H613" s="71"/>
      <c r="I613" s="71"/>
      <c r="J613" s="71"/>
      <c r="L613" s="71"/>
      <c r="M613" s="71"/>
      <c r="N613" s="71"/>
      <c r="O613" s="71"/>
      <c r="P613" s="71"/>
      <c r="Q613" s="71"/>
      <c r="R613" s="71"/>
    </row>
    <row r="614" spans="6:18" x14ac:dyDescent="0.55000000000000004">
      <c r="F614" s="71"/>
      <c r="G614" s="71"/>
      <c r="H614" s="71"/>
      <c r="I614" s="71"/>
      <c r="J614" s="71"/>
      <c r="L614" s="71"/>
      <c r="M614" s="71"/>
      <c r="N614" s="71"/>
      <c r="O614" s="71"/>
      <c r="P614" s="71"/>
      <c r="Q614" s="71"/>
      <c r="R614" s="71"/>
    </row>
    <row r="615" spans="6:18" x14ac:dyDescent="0.55000000000000004">
      <c r="F615" s="71"/>
      <c r="G615" s="71"/>
      <c r="H615" s="71"/>
      <c r="I615" s="71"/>
      <c r="J615" s="71"/>
      <c r="L615" s="71"/>
      <c r="M615" s="71"/>
      <c r="N615" s="71"/>
      <c r="O615" s="71"/>
      <c r="P615" s="71"/>
      <c r="Q615" s="71"/>
      <c r="R615" s="71"/>
    </row>
    <row r="616" spans="6:18" x14ac:dyDescent="0.55000000000000004">
      <c r="F616" s="71"/>
      <c r="G616" s="71"/>
      <c r="H616" s="71"/>
      <c r="I616" s="71"/>
      <c r="J616" s="71"/>
      <c r="L616" s="71"/>
      <c r="M616" s="71"/>
      <c r="N616" s="71"/>
      <c r="O616" s="71"/>
      <c r="P616" s="71"/>
      <c r="Q616" s="71"/>
      <c r="R616" s="71"/>
    </row>
    <row r="617" spans="6:18" x14ac:dyDescent="0.55000000000000004">
      <c r="F617" s="71"/>
      <c r="G617" s="71"/>
      <c r="H617" s="71"/>
      <c r="I617" s="71"/>
      <c r="J617" s="71"/>
      <c r="L617" s="71"/>
      <c r="M617" s="71"/>
      <c r="N617" s="71"/>
      <c r="O617" s="71"/>
      <c r="P617" s="71"/>
      <c r="Q617" s="71"/>
      <c r="R617" s="71"/>
    </row>
    <row r="618" spans="6:18" x14ac:dyDescent="0.55000000000000004">
      <c r="F618" s="71"/>
      <c r="G618" s="71"/>
      <c r="H618" s="71"/>
      <c r="I618" s="71"/>
      <c r="J618" s="71"/>
      <c r="L618" s="71"/>
      <c r="M618" s="71"/>
      <c r="N618" s="71"/>
      <c r="O618" s="71"/>
      <c r="P618" s="71"/>
      <c r="Q618" s="71"/>
      <c r="R618" s="71"/>
    </row>
    <row r="619" spans="6:18" x14ac:dyDescent="0.55000000000000004">
      <c r="F619" s="71"/>
      <c r="G619" s="71"/>
      <c r="H619" s="71"/>
      <c r="I619" s="71"/>
      <c r="J619" s="71"/>
      <c r="L619" s="71"/>
      <c r="M619" s="71"/>
      <c r="N619" s="71"/>
      <c r="O619" s="71"/>
      <c r="P619" s="71"/>
      <c r="Q619" s="71"/>
      <c r="R619" s="71"/>
    </row>
    <row r="620" spans="6:18" x14ac:dyDescent="0.55000000000000004">
      <c r="F620" s="71"/>
      <c r="G620" s="71"/>
      <c r="H620" s="71"/>
      <c r="I620" s="71"/>
      <c r="J620" s="71"/>
      <c r="L620" s="71"/>
      <c r="M620" s="71"/>
      <c r="N620" s="71"/>
      <c r="O620" s="71"/>
      <c r="P620" s="71"/>
      <c r="Q620" s="71"/>
      <c r="R620" s="71"/>
    </row>
    <row r="621" spans="6:18" x14ac:dyDescent="0.55000000000000004">
      <c r="F621" s="71"/>
      <c r="G621" s="71"/>
      <c r="H621" s="71"/>
      <c r="I621" s="71"/>
      <c r="J621" s="71"/>
      <c r="L621" s="71"/>
      <c r="M621" s="71"/>
      <c r="N621" s="71"/>
      <c r="O621" s="71"/>
      <c r="P621" s="71"/>
      <c r="Q621" s="71"/>
      <c r="R621" s="71"/>
    </row>
    <row r="622" spans="6:18" x14ac:dyDescent="0.55000000000000004">
      <c r="F622" s="71"/>
      <c r="G622" s="71"/>
      <c r="H622" s="71"/>
      <c r="I622" s="71"/>
      <c r="J622" s="71"/>
      <c r="L622" s="71"/>
      <c r="M622" s="71"/>
      <c r="N622" s="71"/>
      <c r="O622" s="71"/>
      <c r="P622" s="71"/>
      <c r="Q622" s="71"/>
      <c r="R622" s="71"/>
    </row>
    <row r="623" spans="6:18" x14ac:dyDescent="0.55000000000000004">
      <c r="F623" s="71"/>
      <c r="G623" s="71"/>
      <c r="H623" s="71"/>
      <c r="I623" s="71"/>
      <c r="J623" s="71"/>
      <c r="L623" s="71"/>
      <c r="M623" s="71"/>
      <c r="N623" s="71"/>
      <c r="O623" s="71"/>
      <c r="P623" s="71"/>
      <c r="Q623" s="71"/>
      <c r="R623" s="71"/>
    </row>
    <row r="624" spans="6:18" x14ac:dyDescent="0.55000000000000004">
      <c r="F624" s="71"/>
      <c r="G624" s="71"/>
      <c r="H624" s="71"/>
      <c r="I624" s="71"/>
      <c r="J624" s="71"/>
      <c r="L624" s="71"/>
      <c r="M624" s="71"/>
      <c r="N624" s="71"/>
      <c r="O624" s="71"/>
      <c r="P624" s="71"/>
      <c r="Q624" s="71"/>
      <c r="R624" s="71"/>
    </row>
    <row r="625" spans="6:18" x14ac:dyDescent="0.55000000000000004">
      <c r="F625" s="71"/>
      <c r="G625" s="71"/>
      <c r="H625" s="71"/>
      <c r="I625" s="71"/>
      <c r="J625" s="71"/>
      <c r="L625" s="71"/>
      <c r="M625" s="71"/>
      <c r="N625" s="71"/>
      <c r="O625" s="71"/>
      <c r="P625" s="71"/>
      <c r="Q625" s="71"/>
      <c r="R625" s="71"/>
    </row>
    <row r="626" spans="6:18" x14ac:dyDescent="0.55000000000000004">
      <c r="F626" s="71"/>
      <c r="G626" s="71"/>
      <c r="H626" s="71"/>
      <c r="I626" s="71"/>
      <c r="J626" s="71"/>
      <c r="L626" s="71"/>
      <c r="M626" s="71"/>
      <c r="N626" s="71"/>
      <c r="O626" s="71"/>
      <c r="P626" s="71"/>
      <c r="Q626" s="71"/>
      <c r="R626" s="71"/>
    </row>
    <row r="627" spans="6:18" x14ac:dyDescent="0.55000000000000004">
      <c r="F627" s="71"/>
      <c r="G627" s="71"/>
      <c r="H627" s="71"/>
      <c r="I627" s="71"/>
      <c r="J627" s="71"/>
      <c r="L627" s="71"/>
      <c r="M627" s="71"/>
      <c r="N627" s="71"/>
      <c r="O627" s="71"/>
      <c r="P627" s="71"/>
      <c r="Q627" s="71"/>
      <c r="R627" s="71"/>
    </row>
    <row r="628" spans="6:18" x14ac:dyDescent="0.55000000000000004">
      <c r="F628" s="71"/>
      <c r="G628" s="71"/>
      <c r="H628" s="71"/>
      <c r="I628" s="71"/>
      <c r="J628" s="71"/>
      <c r="L628" s="71"/>
      <c r="M628" s="71"/>
      <c r="N628" s="71"/>
      <c r="O628" s="71"/>
      <c r="P628" s="71"/>
      <c r="Q628" s="71"/>
      <c r="R628" s="71"/>
    </row>
    <row r="629" spans="6:18" x14ac:dyDescent="0.55000000000000004">
      <c r="F629" s="71"/>
      <c r="G629" s="71"/>
      <c r="H629" s="71"/>
      <c r="I629" s="71"/>
      <c r="J629" s="71"/>
      <c r="L629" s="71"/>
      <c r="M629" s="71"/>
      <c r="N629" s="71"/>
      <c r="O629" s="71"/>
      <c r="P629" s="71"/>
      <c r="Q629" s="71"/>
      <c r="R629" s="71"/>
    </row>
    <row r="630" spans="6:18" x14ac:dyDescent="0.55000000000000004">
      <c r="F630" s="71"/>
      <c r="G630" s="71"/>
      <c r="H630" s="71"/>
      <c r="I630" s="71"/>
      <c r="J630" s="71"/>
      <c r="L630" s="71"/>
      <c r="M630" s="71"/>
      <c r="N630" s="71"/>
      <c r="O630" s="71"/>
      <c r="P630" s="71"/>
      <c r="Q630" s="71"/>
      <c r="R630" s="71"/>
    </row>
    <row r="631" spans="6:18" x14ac:dyDescent="0.55000000000000004">
      <c r="F631" s="71"/>
      <c r="G631" s="71"/>
      <c r="H631" s="71"/>
      <c r="I631" s="71"/>
      <c r="J631" s="71"/>
      <c r="L631" s="71"/>
      <c r="M631" s="71"/>
      <c r="N631" s="71"/>
      <c r="O631" s="71"/>
      <c r="P631" s="71"/>
      <c r="Q631" s="71"/>
      <c r="R631" s="71"/>
    </row>
    <row r="632" spans="6:18" x14ac:dyDescent="0.55000000000000004">
      <c r="F632" s="71"/>
      <c r="G632" s="71"/>
      <c r="H632" s="71"/>
      <c r="I632" s="71"/>
      <c r="J632" s="71"/>
      <c r="L632" s="71"/>
      <c r="M632" s="71"/>
      <c r="N632" s="71"/>
      <c r="O632" s="71"/>
      <c r="P632" s="71"/>
      <c r="Q632" s="71"/>
      <c r="R632" s="71"/>
    </row>
    <row r="633" spans="6:18" x14ac:dyDescent="0.55000000000000004">
      <c r="F633" s="71"/>
      <c r="G633" s="71"/>
      <c r="H633" s="71"/>
      <c r="I633" s="71"/>
      <c r="J633" s="71"/>
      <c r="L633" s="71"/>
      <c r="M633" s="71"/>
      <c r="N633" s="71"/>
      <c r="O633" s="71"/>
      <c r="P633" s="71"/>
      <c r="Q633" s="71"/>
      <c r="R633" s="71"/>
    </row>
    <row r="634" spans="6:18" x14ac:dyDescent="0.55000000000000004">
      <c r="F634" s="71"/>
      <c r="G634" s="71"/>
      <c r="H634" s="71"/>
      <c r="I634" s="71"/>
      <c r="J634" s="71"/>
      <c r="L634" s="71"/>
      <c r="M634" s="71"/>
      <c r="N634" s="71"/>
      <c r="O634" s="71"/>
      <c r="P634" s="71"/>
      <c r="Q634" s="71"/>
      <c r="R634" s="71"/>
    </row>
    <row r="635" spans="6:18" x14ac:dyDescent="0.55000000000000004">
      <c r="F635" s="71"/>
      <c r="G635" s="71"/>
      <c r="H635" s="71"/>
      <c r="I635" s="71"/>
      <c r="J635" s="71"/>
      <c r="L635" s="71"/>
      <c r="M635" s="71"/>
      <c r="N635" s="71"/>
      <c r="O635" s="71"/>
      <c r="P635" s="71"/>
      <c r="Q635" s="71"/>
      <c r="R635" s="71"/>
    </row>
    <row r="636" spans="6:18" x14ac:dyDescent="0.55000000000000004">
      <c r="F636" s="71"/>
      <c r="G636" s="71"/>
      <c r="H636" s="71"/>
      <c r="I636" s="71"/>
      <c r="J636" s="71"/>
      <c r="L636" s="71"/>
      <c r="M636" s="71"/>
      <c r="N636" s="71"/>
      <c r="O636" s="71"/>
      <c r="P636" s="71"/>
      <c r="Q636" s="71"/>
      <c r="R636" s="71"/>
    </row>
    <row r="637" spans="6:18" x14ac:dyDescent="0.55000000000000004">
      <c r="F637" s="71"/>
      <c r="G637" s="71"/>
      <c r="H637" s="71"/>
      <c r="I637" s="71"/>
      <c r="J637" s="71"/>
      <c r="L637" s="71"/>
      <c r="M637" s="71"/>
      <c r="N637" s="71"/>
      <c r="O637" s="71"/>
      <c r="P637" s="71"/>
      <c r="Q637" s="71"/>
      <c r="R637" s="71"/>
    </row>
    <row r="638" spans="6:18" x14ac:dyDescent="0.55000000000000004">
      <c r="F638" s="71"/>
      <c r="G638" s="71"/>
      <c r="H638" s="71"/>
      <c r="I638" s="71"/>
      <c r="J638" s="71"/>
      <c r="L638" s="71"/>
      <c r="M638" s="71"/>
      <c r="N638" s="71"/>
      <c r="O638" s="71"/>
      <c r="P638" s="71"/>
      <c r="Q638" s="71"/>
      <c r="R638" s="71"/>
    </row>
    <row r="639" spans="6:18" x14ac:dyDescent="0.55000000000000004">
      <c r="F639" s="71"/>
      <c r="G639" s="71"/>
      <c r="H639" s="71"/>
      <c r="I639" s="71"/>
      <c r="J639" s="71"/>
      <c r="L639" s="71"/>
      <c r="M639" s="71"/>
      <c r="N639" s="71"/>
      <c r="O639" s="71"/>
      <c r="P639" s="71"/>
      <c r="Q639" s="71"/>
      <c r="R639" s="71"/>
    </row>
    <row r="640" spans="6:18" x14ac:dyDescent="0.55000000000000004">
      <c r="F640" s="71"/>
      <c r="G640" s="71"/>
      <c r="H640" s="71"/>
      <c r="I640" s="71"/>
      <c r="J640" s="71"/>
      <c r="L640" s="71"/>
      <c r="M640" s="71"/>
      <c r="N640" s="71"/>
      <c r="O640" s="71"/>
      <c r="P640" s="71"/>
      <c r="Q640" s="71"/>
      <c r="R640" s="71"/>
    </row>
    <row r="641" spans="6:18" x14ac:dyDescent="0.55000000000000004">
      <c r="F641" s="71"/>
      <c r="G641" s="71"/>
      <c r="H641" s="71"/>
      <c r="I641" s="71"/>
      <c r="J641" s="71"/>
      <c r="L641" s="71"/>
      <c r="M641" s="71"/>
      <c r="N641" s="71"/>
      <c r="O641" s="71"/>
      <c r="P641" s="71"/>
      <c r="Q641" s="71"/>
      <c r="R641" s="71"/>
    </row>
    <row r="642" spans="6:18" x14ac:dyDescent="0.55000000000000004">
      <c r="F642" s="71"/>
      <c r="G642" s="71"/>
      <c r="H642" s="71"/>
      <c r="I642" s="71"/>
      <c r="J642" s="71"/>
      <c r="L642" s="71"/>
      <c r="M642" s="71"/>
      <c r="N642" s="71"/>
      <c r="O642" s="71"/>
      <c r="P642" s="71"/>
      <c r="Q642" s="71"/>
      <c r="R642" s="71"/>
    </row>
    <row r="643" spans="6:18" x14ac:dyDescent="0.55000000000000004">
      <c r="F643" s="71"/>
      <c r="G643" s="71"/>
      <c r="H643" s="71"/>
      <c r="I643" s="71"/>
      <c r="J643" s="71"/>
      <c r="L643" s="71"/>
      <c r="M643" s="71"/>
      <c r="N643" s="71"/>
      <c r="O643" s="71"/>
      <c r="P643" s="71"/>
      <c r="Q643" s="71"/>
      <c r="R643" s="71"/>
    </row>
    <row r="644" spans="6:18" x14ac:dyDescent="0.55000000000000004">
      <c r="F644" s="71"/>
      <c r="G644" s="71"/>
      <c r="H644" s="71"/>
      <c r="I644" s="71"/>
      <c r="J644" s="71"/>
      <c r="L644" s="71"/>
      <c r="M644" s="71"/>
      <c r="N644" s="71"/>
      <c r="O644" s="71"/>
      <c r="P644" s="71"/>
      <c r="Q644" s="71"/>
      <c r="R644" s="71"/>
    </row>
    <row r="645" spans="6:18" x14ac:dyDescent="0.55000000000000004">
      <c r="F645" s="71"/>
      <c r="G645" s="71"/>
      <c r="H645" s="71"/>
      <c r="I645" s="71"/>
      <c r="J645" s="71"/>
      <c r="L645" s="71"/>
      <c r="M645" s="71"/>
      <c r="N645" s="71"/>
      <c r="O645" s="71"/>
      <c r="P645" s="71"/>
      <c r="Q645" s="71"/>
      <c r="R645" s="71"/>
    </row>
    <row r="646" spans="6:18" x14ac:dyDescent="0.55000000000000004">
      <c r="F646" s="71"/>
      <c r="G646" s="71"/>
      <c r="H646" s="71"/>
      <c r="I646" s="71"/>
      <c r="J646" s="71"/>
      <c r="L646" s="71"/>
      <c r="M646" s="71"/>
      <c r="N646" s="71"/>
      <c r="O646" s="71"/>
      <c r="P646" s="71"/>
      <c r="Q646" s="71"/>
      <c r="R646" s="71"/>
    </row>
    <row r="647" spans="6:18" x14ac:dyDescent="0.55000000000000004">
      <c r="F647" s="71"/>
      <c r="G647" s="71"/>
      <c r="H647" s="71"/>
      <c r="I647" s="71"/>
      <c r="J647" s="71"/>
      <c r="L647" s="71"/>
      <c r="M647" s="71"/>
      <c r="N647" s="71"/>
      <c r="O647" s="71"/>
      <c r="P647" s="71"/>
      <c r="Q647" s="71"/>
      <c r="R647" s="71"/>
    </row>
    <row r="648" spans="6:18" x14ac:dyDescent="0.55000000000000004">
      <c r="F648" s="71"/>
      <c r="G648" s="71"/>
      <c r="H648" s="71"/>
      <c r="I648" s="71"/>
      <c r="J648" s="71"/>
      <c r="L648" s="71"/>
      <c r="M648" s="71"/>
      <c r="N648" s="71"/>
      <c r="O648" s="71"/>
      <c r="P648" s="71"/>
      <c r="Q648" s="71"/>
      <c r="R648" s="71"/>
    </row>
    <row r="649" spans="6:18" x14ac:dyDescent="0.55000000000000004">
      <c r="F649" s="71"/>
      <c r="G649" s="71"/>
      <c r="H649" s="71"/>
      <c r="I649" s="71"/>
      <c r="J649" s="71"/>
      <c r="L649" s="71"/>
      <c r="M649" s="71"/>
      <c r="N649" s="71"/>
      <c r="O649" s="71"/>
      <c r="P649" s="71"/>
      <c r="Q649" s="71"/>
      <c r="R649" s="71"/>
    </row>
    <row r="650" spans="6:18" x14ac:dyDescent="0.55000000000000004">
      <c r="F650" s="71"/>
      <c r="G650" s="71"/>
      <c r="H650" s="71"/>
      <c r="I650" s="71"/>
      <c r="J650" s="71"/>
      <c r="L650" s="71"/>
      <c r="M650" s="71"/>
      <c r="N650" s="71"/>
      <c r="O650" s="71"/>
      <c r="P650" s="71"/>
      <c r="Q650" s="71"/>
      <c r="R650" s="71"/>
    </row>
    <row r="651" spans="6:18" x14ac:dyDescent="0.55000000000000004">
      <c r="F651" s="71"/>
      <c r="G651" s="71"/>
      <c r="H651" s="71"/>
      <c r="I651" s="71"/>
      <c r="J651" s="71"/>
      <c r="L651" s="71"/>
      <c r="M651" s="71"/>
      <c r="N651" s="71"/>
      <c r="O651" s="71"/>
      <c r="P651" s="71"/>
      <c r="Q651" s="71"/>
      <c r="R651" s="71"/>
    </row>
    <row r="652" spans="6:18" x14ac:dyDescent="0.55000000000000004">
      <c r="F652" s="71"/>
      <c r="G652" s="71"/>
      <c r="H652" s="71"/>
      <c r="I652" s="71"/>
      <c r="J652" s="71"/>
      <c r="L652" s="71"/>
      <c r="M652" s="71"/>
      <c r="N652" s="71"/>
      <c r="O652" s="71"/>
      <c r="P652" s="71"/>
      <c r="Q652" s="71"/>
      <c r="R652" s="71"/>
    </row>
    <row r="653" spans="6:18" x14ac:dyDescent="0.55000000000000004">
      <c r="F653" s="71"/>
      <c r="G653" s="71"/>
      <c r="H653" s="71"/>
      <c r="I653" s="71"/>
      <c r="J653" s="71"/>
      <c r="L653" s="71"/>
      <c r="M653" s="71"/>
      <c r="N653" s="71"/>
      <c r="O653" s="71"/>
      <c r="P653" s="71"/>
      <c r="Q653" s="71"/>
      <c r="R653" s="71"/>
    </row>
    <row r="654" spans="6:18" x14ac:dyDescent="0.55000000000000004">
      <c r="F654" s="71"/>
      <c r="G654" s="71"/>
      <c r="H654" s="71"/>
      <c r="I654" s="71"/>
      <c r="J654" s="71"/>
      <c r="L654" s="71"/>
      <c r="M654" s="71"/>
      <c r="N654" s="71"/>
      <c r="O654" s="71"/>
      <c r="P654" s="71"/>
      <c r="Q654" s="71"/>
      <c r="R654" s="71"/>
    </row>
    <row r="655" spans="6:18" x14ac:dyDescent="0.55000000000000004">
      <c r="F655" s="71"/>
      <c r="G655" s="71"/>
      <c r="H655" s="71"/>
      <c r="I655" s="71"/>
      <c r="J655" s="71"/>
      <c r="L655" s="71"/>
      <c r="M655" s="71"/>
      <c r="N655" s="71"/>
      <c r="P655" s="71"/>
      <c r="Q655" s="71"/>
      <c r="R655" s="71"/>
    </row>
    <row r="656" spans="6:18" x14ac:dyDescent="0.55000000000000004">
      <c r="F656" s="71"/>
      <c r="G656" s="71"/>
      <c r="H656" s="71"/>
      <c r="I656" s="71"/>
      <c r="J656" s="71"/>
      <c r="L656" s="71"/>
      <c r="M656" s="71"/>
      <c r="N656" s="71"/>
      <c r="P656" s="71"/>
      <c r="Q656" s="71"/>
      <c r="R656" s="71"/>
    </row>
    <row r="657" spans="6:18" x14ac:dyDescent="0.55000000000000004">
      <c r="F657" s="71"/>
      <c r="G657" s="71"/>
      <c r="H657" s="71"/>
      <c r="I657" s="71"/>
      <c r="J657" s="71"/>
      <c r="L657" s="71"/>
      <c r="M657" s="71"/>
      <c r="N657" s="71"/>
      <c r="P657" s="71"/>
      <c r="Q657" s="71"/>
      <c r="R657" s="71"/>
    </row>
    <row r="658" spans="6:18" x14ac:dyDescent="0.55000000000000004">
      <c r="F658" s="71"/>
      <c r="G658" s="71"/>
      <c r="H658" s="71"/>
      <c r="I658" s="71"/>
      <c r="J658" s="71"/>
      <c r="L658" s="71"/>
      <c r="M658" s="71"/>
      <c r="N658" s="71"/>
      <c r="P658" s="71"/>
      <c r="Q658" s="71"/>
      <c r="R658" s="71"/>
    </row>
    <row r="659" spans="6:18" x14ac:dyDescent="0.55000000000000004">
      <c r="F659" s="71"/>
      <c r="G659" s="71"/>
      <c r="H659" s="71"/>
      <c r="I659" s="71"/>
      <c r="J659" s="71"/>
      <c r="L659" s="71"/>
      <c r="M659" s="71"/>
      <c r="N659" s="71"/>
      <c r="P659" s="71"/>
      <c r="Q659" s="71"/>
      <c r="R659" s="71"/>
    </row>
    <row r="660" spans="6:18" x14ac:dyDescent="0.55000000000000004">
      <c r="F660" s="71"/>
      <c r="G660" s="71"/>
      <c r="H660" s="71"/>
      <c r="I660" s="71"/>
      <c r="J660" s="71"/>
      <c r="L660" s="71"/>
      <c r="M660" s="71"/>
      <c r="N660" s="71"/>
      <c r="P660" s="71"/>
      <c r="Q660" s="71"/>
      <c r="R660" s="71"/>
    </row>
    <row r="661" spans="6:18" x14ac:dyDescent="0.55000000000000004">
      <c r="F661" s="71"/>
      <c r="G661" s="71"/>
      <c r="H661" s="71"/>
      <c r="I661" s="71"/>
      <c r="J661" s="71"/>
      <c r="L661" s="71"/>
      <c r="M661" s="71"/>
      <c r="N661" s="71"/>
      <c r="P661" s="71"/>
      <c r="Q661" s="71"/>
      <c r="R661" s="71"/>
    </row>
    <row r="662" spans="6:18" x14ac:dyDescent="0.55000000000000004">
      <c r="F662" s="71"/>
      <c r="G662" s="71"/>
      <c r="H662" s="71"/>
      <c r="I662" s="71"/>
      <c r="J662" s="71"/>
      <c r="L662" s="71"/>
      <c r="M662" s="71"/>
      <c r="N662" s="71"/>
      <c r="P662" s="71"/>
      <c r="Q662" s="71"/>
      <c r="R662" s="71"/>
    </row>
    <row r="663" spans="6:18" x14ac:dyDescent="0.55000000000000004">
      <c r="F663" s="71"/>
      <c r="G663" s="71"/>
      <c r="H663" s="71"/>
      <c r="I663" s="71"/>
      <c r="J663" s="71"/>
      <c r="L663" s="71"/>
      <c r="M663" s="71"/>
      <c r="N663" s="71"/>
      <c r="P663" s="71"/>
      <c r="Q663" s="71"/>
      <c r="R663" s="71"/>
    </row>
    <row r="664" spans="6:18" x14ac:dyDescent="0.55000000000000004">
      <c r="F664" s="71"/>
      <c r="G664" s="71"/>
      <c r="H664" s="71"/>
      <c r="I664" s="71"/>
      <c r="J664" s="71"/>
      <c r="L664" s="71"/>
      <c r="M664" s="71"/>
      <c r="N664" s="71"/>
      <c r="P664" s="71"/>
      <c r="Q664" s="71"/>
      <c r="R664" s="71"/>
    </row>
    <row r="665" spans="6:18" x14ac:dyDescent="0.55000000000000004">
      <c r="F665" s="71"/>
      <c r="G665" s="71"/>
      <c r="H665" s="71"/>
      <c r="I665" s="71"/>
      <c r="J665" s="71"/>
      <c r="L665" s="71"/>
      <c r="M665" s="71"/>
      <c r="N665" s="71"/>
      <c r="P665" s="71"/>
      <c r="Q665" s="71"/>
      <c r="R665" s="71"/>
    </row>
    <row r="666" spans="6:18" x14ac:dyDescent="0.55000000000000004">
      <c r="F666" s="71"/>
      <c r="G666" s="71"/>
      <c r="H666" s="71"/>
      <c r="I666" s="71"/>
      <c r="J666" s="71"/>
      <c r="L666" s="71"/>
      <c r="M666" s="71"/>
      <c r="N666" s="71"/>
      <c r="P666" s="71"/>
      <c r="Q666" s="71"/>
      <c r="R666" s="71"/>
    </row>
    <row r="667" spans="6:18" x14ac:dyDescent="0.55000000000000004">
      <c r="F667" s="71"/>
      <c r="G667" s="71"/>
      <c r="H667" s="71"/>
      <c r="I667" s="71"/>
      <c r="J667" s="71"/>
      <c r="L667" s="71"/>
      <c r="M667" s="71"/>
      <c r="N667" s="71"/>
      <c r="P667" s="71"/>
      <c r="Q667" s="71"/>
      <c r="R667" s="71"/>
    </row>
    <row r="668" spans="6:18" x14ac:dyDescent="0.55000000000000004">
      <c r="F668" s="71"/>
      <c r="G668" s="71"/>
      <c r="H668" s="71"/>
      <c r="I668" s="71"/>
      <c r="J668" s="71"/>
      <c r="L668" s="71"/>
      <c r="M668" s="71"/>
      <c r="N668" s="71"/>
      <c r="P668" s="71"/>
      <c r="Q668" s="71"/>
      <c r="R668" s="71"/>
    </row>
    <row r="669" spans="6:18" x14ac:dyDescent="0.55000000000000004">
      <c r="F669" s="71"/>
      <c r="G669" s="71"/>
      <c r="H669" s="71"/>
      <c r="I669" s="71"/>
      <c r="J669" s="71"/>
      <c r="L669" s="71"/>
      <c r="M669" s="71"/>
      <c r="N669" s="71"/>
      <c r="P669" s="71"/>
      <c r="Q669" s="71"/>
      <c r="R669" s="71"/>
    </row>
    <row r="670" spans="6:18" x14ac:dyDescent="0.55000000000000004">
      <c r="F670" s="71"/>
      <c r="G670" s="71"/>
      <c r="H670" s="71"/>
      <c r="I670" s="71"/>
      <c r="J670" s="71"/>
      <c r="L670" s="71"/>
      <c r="M670" s="71"/>
      <c r="N670" s="71"/>
      <c r="P670" s="71"/>
      <c r="Q670" s="71"/>
      <c r="R670" s="71"/>
    </row>
    <row r="671" spans="6:18" x14ac:dyDescent="0.55000000000000004">
      <c r="F671" s="71"/>
      <c r="G671" s="71"/>
      <c r="H671" s="71"/>
      <c r="I671" s="71"/>
      <c r="J671" s="71"/>
      <c r="L671" s="71"/>
      <c r="M671" s="71"/>
      <c r="N671" s="71"/>
      <c r="P671" s="71"/>
      <c r="Q671" s="71"/>
      <c r="R671" s="71"/>
    </row>
    <row r="672" spans="6:18" x14ac:dyDescent="0.55000000000000004">
      <c r="F672" s="71"/>
      <c r="G672" s="71"/>
      <c r="H672" s="71"/>
      <c r="I672" s="71"/>
      <c r="J672" s="71"/>
      <c r="L672" s="71"/>
      <c r="M672" s="71"/>
      <c r="N672" s="71"/>
      <c r="P672" s="71"/>
      <c r="Q672" s="71"/>
      <c r="R672" s="71"/>
    </row>
    <row r="673" spans="6:18" x14ac:dyDescent="0.55000000000000004">
      <c r="F673" s="71"/>
      <c r="G673" s="71"/>
      <c r="H673" s="71"/>
      <c r="I673" s="71"/>
      <c r="J673" s="71"/>
      <c r="L673" s="71"/>
      <c r="M673" s="71"/>
      <c r="N673" s="71"/>
      <c r="P673" s="71"/>
      <c r="Q673" s="71"/>
      <c r="R673" s="71"/>
    </row>
    <row r="674" spans="6:18" x14ac:dyDescent="0.55000000000000004">
      <c r="F674" s="71"/>
      <c r="G674" s="71"/>
      <c r="H674" s="71"/>
      <c r="I674" s="71"/>
      <c r="J674" s="71"/>
      <c r="L674" s="71"/>
      <c r="M674" s="71"/>
      <c r="N674" s="71"/>
      <c r="P674" s="71"/>
      <c r="Q674" s="71"/>
      <c r="R674" s="71"/>
    </row>
    <row r="675" spans="6:18" x14ac:dyDescent="0.55000000000000004">
      <c r="F675" s="71"/>
      <c r="G675" s="71"/>
      <c r="H675" s="71"/>
      <c r="I675" s="71"/>
      <c r="J675" s="71"/>
      <c r="L675" s="71"/>
      <c r="M675" s="71"/>
      <c r="N675" s="71"/>
      <c r="P675" s="71"/>
      <c r="Q675" s="71"/>
      <c r="R675" s="71"/>
    </row>
    <row r="676" spans="6:18" x14ac:dyDescent="0.55000000000000004">
      <c r="F676" s="71"/>
      <c r="G676" s="71"/>
      <c r="H676" s="71"/>
      <c r="I676" s="71"/>
      <c r="J676" s="71"/>
      <c r="L676" s="71"/>
      <c r="M676" s="71"/>
      <c r="N676" s="71"/>
      <c r="P676" s="71"/>
      <c r="Q676" s="71"/>
      <c r="R676" s="71"/>
    </row>
    <row r="677" spans="6:18" x14ac:dyDescent="0.55000000000000004">
      <c r="F677" s="71"/>
      <c r="G677" s="71"/>
      <c r="H677" s="71"/>
      <c r="I677" s="71"/>
      <c r="J677" s="71"/>
      <c r="L677" s="71"/>
      <c r="M677" s="71"/>
      <c r="N677" s="71"/>
      <c r="P677" s="71"/>
      <c r="Q677" s="71"/>
      <c r="R677" s="71"/>
    </row>
    <row r="678" spans="6:18" x14ac:dyDescent="0.55000000000000004">
      <c r="F678" s="71"/>
      <c r="G678" s="71"/>
      <c r="H678" s="71"/>
      <c r="I678" s="71"/>
      <c r="J678" s="71"/>
      <c r="L678" s="71"/>
      <c r="M678" s="71"/>
      <c r="N678" s="71"/>
      <c r="P678" s="71"/>
      <c r="Q678" s="71"/>
      <c r="R678" s="71"/>
    </row>
    <row r="679" spans="6:18" x14ac:dyDescent="0.55000000000000004">
      <c r="F679" s="71"/>
      <c r="G679" s="71"/>
      <c r="H679" s="71"/>
      <c r="I679" s="71"/>
      <c r="J679" s="71"/>
      <c r="L679" s="71"/>
      <c r="M679" s="71"/>
      <c r="N679" s="71"/>
      <c r="P679" s="71"/>
      <c r="Q679" s="71"/>
      <c r="R679" s="71"/>
    </row>
    <row r="680" spans="6:18" x14ac:dyDescent="0.55000000000000004">
      <c r="F680" s="71"/>
      <c r="G680" s="71"/>
      <c r="H680" s="71"/>
      <c r="I680" s="71"/>
      <c r="J680" s="71"/>
      <c r="L680" s="71"/>
      <c r="M680" s="71"/>
      <c r="N680" s="71"/>
      <c r="P680" s="71"/>
      <c r="Q680" s="71"/>
      <c r="R680" s="71"/>
    </row>
    <row r="681" spans="6:18" x14ac:dyDescent="0.55000000000000004">
      <c r="F681" s="71"/>
      <c r="G681" s="71"/>
      <c r="H681" s="71"/>
      <c r="I681" s="71"/>
      <c r="J681" s="71"/>
      <c r="L681" s="71"/>
      <c r="M681" s="71"/>
      <c r="N681" s="71"/>
      <c r="P681" s="71"/>
      <c r="Q681" s="71"/>
      <c r="R681" s="71"/>
    </row>
    <row r="682" spans="6:18" x14ac:dyDescent="0.55000000000000004">
      <c r="F682" s="71"/>
      <c r="G682" s="71"/>
      <c r="H682" s="71"/>
      <c r="I682" s="71"/>
      <c r="J682" s="71"/>
      <c r="L682" s="71"/>
      <c r="M682" s="71"/>
      <c r="N682" s="71"/>
      <c r="P682" s="71"/>
      <c r="Q682" s="71"/>
      <c r="R682" s="71"/>
    </row>
    <row r="683" spans="6:18" x14ac:dyDescent="0.55000000000000004">
      <c r="F683" s="71"/>
      <c r="G683" s="71"/>
      <c r="H683" s="71"/>
      <c r="I683" s="71"/>
      <c r="J683" s="71"/>
      <c r="L683" s="71"/>
      <c r="M683" s="71"/>
      <c r="N683" s="71"/>
      <c r="P683" s="71"/>
      <c r="Q683" s="71"/>
      <c r="R683" s="71"/>
    </row>
    <row r="684" spans="6:18" x14ac:dyDescent="0.55000000000000004">
      <c r="F684" s="71"/>
      <c r="G684" s="71"/>
      <c r="H684" s="71"/>
      <c r="I684" s="71"/>
      <c r="J684" s="71"/>
      <c r="L684" s="71"/>
      <c r="M684" s="71"/>
      <c r="N684" s="71"/>
      <c r="P684" s="71"/>
      <c r="Q684" s="71"/>
      <c r="R684" s="71"/>
    </row>
    <row r="685" spans="6:18" x14ac:dyDescent="0.55000000000000004">
      <c r="F685" s="71"/>
      <c r="G685" s="71"/>
      <c r="H685" s="71"/>
      <c r="I685" s="71"/>
      <c r="J685" s="71"/>
      <c r="L685" s="71"/>
      <c r="M685" s="71"/>
      <c r="N685" s="71"/>
      <c r="P685" s="71"/>
      <c r="Q685" s="71"/>
      <c r="R685" s="71"/>
    </row>
    <row r="686" spans="6:18" x14ac:dyDescent="0.55000000000000004">
      <c r="F686" s="71"/>
      <c r="G686" s="71"/>
      <c r="H686" s="71"/>
      <c r="I686" s="71"/>
      <c r="J686" s="71"/>
      <c r="L686" s="71"/>
      <c r="M686" s="71"/>
      <c r="N686" s="71"/>
      <c r="P686" s="71"/>
      <c r="Q686" s="71"/>
      <c r="R686" s="71"/>
    </row>
    <row r="687" spans="6:18" x14ac:dyDescent="0.55000000000000004">
      <c r="F687" s="71"/>
      <c r="G687" s="71"/>
      <c r="H687" s="71"/>
      <c r="I687" s="71"/>
      <c r="J687" s="71"/>
      <c r="L687" s="71"/>
      <c r="M687" s="71"/>
      <c r="N687" s="71"/>
      <c r="P687" s="71"/>
      <c r="Q687" s="71"/>
      <c r="R687" s="71"/>
    </row>
    <row r="688" spans="6:18" x14ac:dyDescent="0.55000000000000004">
      <c r="F688" s="71"/>
      <c r="G688" s="71"/>
      <c r="H688" s="71"/>
      <c r="I688" s="71"/>
      <c r="J688" s="71"/>
      <c r="L688" s="71"/>
      <c r="M688" s="71"/>
      <c r="N688" s="71"/>
      <c r="P688" s="71"/>
      <c r="Q688" s="71"/>
      <c r="R688" s="71"/>
    </row>
    <row r="689" spans="7:7" x14ac:dyDescent="0.55000000000000004">
      <c r="G689" s="71"/>
    </row>
  </sheetData>
  <mergeCells count="16">
    <mergeCell ref="M3:M4"/>
    <mergeCell ref="N3:N4"/>
    <mergeCell ref="O3:O4"/>
    <mergeCell ref="P3:P4"/>
    <mergeCell ref="Q3:Q4"/>
    <mergeCell ref="R3:R4"/>
    <mergeCell ref="A1:R1"/>
    <mergeCell ref="F2:R2"/>
    <mergeCell ref="B3:B4"/>
    <mergeCell ref="F3:F4"/>
    <mergeCell ref="G3:G4"/>
    <mergeCell ref="H3:H4"/>
    <mergeCell ref="I3:I4"/>
    <mergeCell ref="J3:J4"/>
    <mergeCell ref="K3:K4"/>
    <mergeCell ref="L3:L4"/>
  </mergeCells>
  <pageMargins left="0.51181102362204722" right="0.23622047244094491" top="0.35433070866141736" bottom="0.74803149606299213" header="0.31496062992125984" footer="0.31496062992125984"/>
  <pageSetup paperSize="9" scale="85" orientation="landscape" horizontalDpi="4294967293" r:id="rId1"/>
  <headerFooter>
    <oddHeader>&amp;R&amp;P</oddHeader>
    <oddFooter>&amp;R&amp;"TH SarabunIT๙,ธรรมดา"&amp;Z&amp;F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C986DE-7F80-4850-9DAC-4A4304BC4A46}">
  <sheetPr>
    <tabColor theme="6" tint="0.79998168889431442"/>
  </sheetPr>
  <dimension ref="A1:Z670"/>
  <sheetViews>
    <sheetView tabSelected="1" showWhiteSpace="0" view="pageBreakPreview" topLeftCell="A134" zoomScale="90" zoomScaleNormal="100" zoomScaleSheetLayoutView="90" workbookViewId="0">
      <selection activeCell="B153" sqref="B153"/>
    </sheetView>
  </sheetViews>
  <sheetFormatPr defaultColWidth="9.140625" defaultRowHeight="24" x14ac:dyDescent="0.3"/>
  <cols>
    <col min="1" max="1" width="6.42578125" style="96" customWidth="1"/>
    <col min="2" max="2" width="93.140625" style="97" customWidth="1"/>
    <col min="3" max="3" width="11.5703125" style="98" hidden="1" customWidth="1"/>
    <col min="4" max="4" width="18.28515625" style="98" customWidth="1"/>
    <col min="5" max="5" width="18.140625" style="98" customWidth="1"/>
    <col min="6" max="6" width="21.42578125" style="98" customWidth="1"/>
    <col min="7" max="8" width="3.42578125" style="140" hidden="1" customWidth="1"/>
    <col min="9" max="9" width="4" style="140" hidden="1" customWidth="1"/>
    <col min="10" max="10" width="3.85546875" style="140" hidden="1" customWidth="1"/>
    <col min="11" max="15" width="3.42578125" style="140" hidden="1" customWidth="1"/>
    <col min="16" max="16" width="3.42578125" style="141" hidden="1" customWidth="1"/>
    <col min="17" max="17" width="3.5703125" style="140" hidden="1" customWidth="1"/>
    <col min="18" max="18" width="3.42578125" style="140" hidden="1" customWidth="1"/>
    <col min="19" max="19" width="3.7109375" style="140" hidden="1" customWidth="1"/>
    <col min="20" max="20" width="0" style="102" hidden="1" customWidth="1"/>
    <col min="21" max="16384" width="9.140625" style="102"/>
  </cols>
  <sheetData>
    <row r="1" spans="1:19" ht="27.75" x14ac:dyDescent="0.65">
      <c r="A1" s="4"/>
      <c r="B1" s="5"/>
      <c r="C1" s="6" t="s">
        <v>817</v>
      </c>
      <c r="D1" s="6"/>
      <c r="E1" s="6"/>
      <c r="F1" s="6"/>
      <c r="G1" s="101" t="s">
        <v>2</v>
      </c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</row>
    <row r="2" spans="1:19" ht="20.25" customHeight="1" x14ac:dyDescent="0.3">
      <c r="A2" s="11" t="s">
        <v>3</v>
      </c>
      <c r="B2" s="99" t="s">
        <v>4</v>
      </c>
      <c r="C2" s="11" t="s">
        <v>818</v>
      </c>
      <c r="D2" s="13" t="s">
        <v>5</v>
      </c>
      <c r="E2" s="13" t="s">
        <v>6</v>
      </c>
      <c r="F2" s="13" t="s">
        <v>7</v>
      </c>
      <c r="G2" s="103" t="s">
        <v>8</v>
      </c>
      <c r="H2" s="103" t="s">
        <v>9</v>
      </c>
      <c r="I2" s="103" t="s">
        <v>10</v>
      </c>
      <c r="J2" s="103" t="s">
        <v>11</v>
      </c>
      <c r="K2" s="103" t="s">
        <v>12</v>
      </c>
      <c r="L2" s="103" t="s">
        <v>13</v>
      </c>
      <c r="M2" s="103" t="s">
        <v>14</v>
      </c>
      <c r="N2" s="103" t="s">
        <v>15</v>
      </c>
      <c r="O2" s="103" t="s">
        <v>16</v>
      </c>
      <c r="P2" s="104" t="s">
        <v>17</v>
      </c>
      <c r="Q2" s="103" t="s">
        <v>18</v>
      </c>
      <c r="R2" s="103" t="s">
        <v>19</v>
      </c>
      <c r="S2" s="103" t="s">
        <v>20</v>
      </c>
    </row>
    <row r="3" spans="1:19" ht="48" x14ac:dyDescent="0.3">
      <c r="A3" s="11" t="s">
        <v>21</v>
      </c>
      <c r="B3" s="99"/>
      <c r="C3" s="11" t="s">
        <v>819</v>
      </c>
      <c r="D3" s="13" t="s">
        <v>22</v>
      </c>
      <c r="E3" s="13" t="s">
        <v>23</v>
      </c>
      <c r="F3" s="13" t="s">
        <v>24</v>
      </c>
      <c r="G3" s="105"/>
      <c r="H3" s="105"/>
      <c r="I3" s="105"/>
      <c r="J3" s="105"/>
      <c r="K3" s="105"/>
      <c r="L3" s="105"/>
      <c r="M3" s="105"/>
      <c r="N3" s="105"/>
      <c r="O3" s="105"/>
      <c r="P3" s="106"/>
      <c r="Q3" s="105"/>
      <c r="R3" s="105"/>
      <c r="S3" s="105"/>
    </row>
    <row r="4" spans="1:19" s="108" customFormat="1" ht="30.75" x14ac:dyDescent="0.3">
      <c r="A4" s="60" t="s">
        <v>820</v>
      </c>
      <c r="B4" s="60"/>
      <c r="C4" s="60"/>
      <c r="D4" s="60"/>
      <c r="E4" s="60"/>
      <c r="F4" s="60"/>
      <c r="G4" s="107"/>
      <c r="H4" s="107"/>
      <c r="I4" s="107"/>
      <c r="J4" s="107"/>
      <c r="K4" s="107"/>
      <c r="L4" s="107"/>
      <c r="M4" s="107"/>
      <c r="N4" s="107"/>
      <c r="O4" s="107"/>
      <c r="P4" s="107"/>
      <c r="Q4" s="107"/>
      <c r="R4" s="107"/>
      <c r="S4" s="107"/>
    </row>
    <row r="5" spans="1:19" ht="45.75" customHeight="1" x14ac:dyDescent="0.3">
      <c r="A5" s="23">
        <v>1</v>
      </c>
      <c r="B5" s="24" t="s">
        <v>821</v>
      </c>
      <c r="C5" s="25" t="s">
        <v>822</v>
      </c>
      <c r="D5" s="25">
        <f>SUM(D6,D12,D16)</f>
        <v>645</v>
      </c>
      <c r="E5" s="25"/>
      <c r="F5" s="25"/>
      <c r="G5" s="109" t="s">
        <v>27</v>
      </c>
      <c r="H5" s="109" t="s">
        <v>27</v>
      </c>
      <c r="I5" s="109" t="s">
        <v>27</v>
      </c>
      <c r="J5" s="109" t="s">
        <v>27</v>
      </c>
      <c r="K5" s="109" t="s">
        <v>27</v>
      </c>
      <c r="L5" s="109" t="s">
        <v>27</v>
      </c>
      <c r="M5" s="109" t="s">
        <v>27</v>
      </c>
      <c r="N5" s="109" t="s">
        <v>27</v>
      </c>
      <c r="O5" s="109" t="s">
        <v>27</v>
      </c>
      <c r="P5" s="109" t="s">
        <v>27</v>
      </c>
      <c r="Q5" s="109" t="s">
        <v>27</v>
      </c>
      <c r="R5" s="109" t="s">
        <v>27</v>
      </c>
      <c r="S5" s="109" t="s">
        <v>27</v>
      </c>
    </row>
    <row r="6" spans="1:19" ht="24.75" customHeight="1" x14ac:dyDescent="0.3">
      <c r="A6" s="23">
        <v>1.1000000000000001</v>
      </c>
      <c r="B6" s="38" t="s">
        <v>1478</v>
      </c>
      <c r="C6" s="25"/>
      <c r="D6" s="25">
        <f>SUM(D7:D11)</f>
        <v>150</v>
      </c>
      <c r="E6" s="25"/>
      <c r="F6" s="25"/>
      <c r="G6" s="110"/>
      <c r="H6" s="110"/>
      <c r="I6" s="110"/>
      <c r="J6" s="110"/>
      <c r="K6" s="110"/>
      <c r="L6" s="110"/>
      <c r="M6" s="110"/>
      <c r="N6" s="110"/>
      <c r="O6" s="110"/>
      <c r="P6" s="110"/>
      <c r="Q6" s="110"/>
      <c r="R6" s="110"/>
      <c r="S6" s="110"/>
    </row>
    <row r="7" spans="1:19" ht="44.25" customHeight="1" x14ac:dyDescent="0.3">
      <c r="A7" s="34" t="s">
        <v>29</v>
      </c>
      <c r="B7" s="42" t="s">
        <v>823</v>
      </c>
      <c r="C7" s="210"/>
      <c r="D7" s="210">
        <v>20</v>
      </c>
      <c r="E7" s="210"/>
      <c r="F7" s="210"/>
      <c r="G7" s="110"/>
      <c r="H7" s="110"/>
      <c r="I7" s="110"/>
      <c r="J7" s="110"/>
      <c r="K7" s="110"/>
      <c r="L7" s="110"/>
      <c r="M7" s="110"/>
      <c r="N7" s="110"/>
      <c r="O7" s="110"/>
      <c r="P7" s="110"/>
      <c r="Q7" s="110"/>
      <c r="R7" s="110"/>
      <c r="S7" s="110"/>
    </row>
    <row r="8" spans="1:19" ht="27" customHeight="1" x14ac:dyDescent="0.3">
      <c r="A8" s="34" t="s">
        <v>31</v>
      </c>
      <c r="B8" s="42" t="s">
        <v>824</v>
      </c>
      <c r="C8" s="210"/>
      <c r="D8" s="210">
        <v>20</v>
      </c>
      <c r="E8" s="210"/>
      <c r="F8" s="210"/>
      <c r="G8" s="110"/>
      <c r="H8" s="110"/>
      <c r="I8" s="110"/>
      <c r="J8" s="110"/>
      <c r="K8" s="110"/>
      <c r="L8" s="110"/>
      <c r="M8" s="110"/>
      <c r="N8" s="110"/>
      <c r="O8" s="110"/>
      <c r="P8" s="110"/>
      <c r="Q8" s="110"/>
      <c r="R8" s="110"/>
      <c r="S8" s="110"/>
    </row>
    <row r="9" spans="1:19" ht="24" customHeight="1" x14ac:dyDescent="0.3">
      <c r="A9" s="34" t="s">
        <v>33</v>
      </c>
      <c r="B9" s="42" t="s">
        <v>825</v>
      </c>
      <c r="C9" s="210"/>
      <c r="D9" s="210">
        <v>10</v>
      </c>
      <c r="E9" s="210"/>
      <c r="F9" s="210"/>
      <c r="G9" s="110"/>
      <c r="H9" s="110"/>
      <c r="I9" s="110"/>
      <c r="J9" s="110"/>
      <c r="K9" s="110"/>
      <c r="L9" s="110"/>
      <c r="M9" s="110"/>
      <c r="N9" s="110"/>
      <c r="O9" s="110"/>
      <c r="P9" s="110"/>
      <c r="Q9" s="110"/>
      <c r="R9" s="110"/>
      <c r="S9" s="110"/>
    </row>
    <row r="10" spans="1:19" ht="25.5" customHeight="1" x14ac:dyDescent="0.3">
      <c r="A10" s="34" t="s">
        <v>35</v>
      </c>
      <c r="B10" s="42" t="s">
        <v>826</v>
      </c>
      <c r="C10" s="210"/>
      <c r="D10" s="210">
        <v>10</v>
      </c>
      <c r="E10" s="210"/>
      <c r="F10" s="210"/>
      <c r="G10" s="110"/>
      <c r="H10" s="110"/>
      <c r="I10" s="110"/>
      <c r="J10" s="110"/>
      <c r="K10" s="110"/>
      <c r="L10" s="110"/>
      <c r="M10" s="110"/>
      <c r="N10" s="110"/>
      <c r="O10" s="110"/>
      <c r="P10" s="110"/>
      <c r="Q10" s="110"/>
      <c r="R10" s="110"/>
      <c r="S10" s="110"/>
    </row>
    <row r="11" spans="1:19" ht="23.25" customHeight="1" x14ac:dyDescent="0.3">
      <c r="A11" s="34" t="s">
        <v>37</v>
      </c>
      <c r="B11" s="42" t="s">
        <v>827</v>
      </c>
      <c r="C11" s="210"/>
      <c r="D11" s="210">
        <v>90</v>
      </c>
      <c r="E11" s="210"/>
      <c r="F11" s="210"/>
      <c r="G11" s="110"/>
      <c r="H11" s="110"/>
      <c r="I11" s="110"/>
      <c r="J11" s="110"/>
      <c r="K11" s="110"/>
      <c r="L11" s="110"/>
      <c r="M11" s="110"/>
      <c r="N11" s="110"/>
      <c r="O11" s="110"/>
      <c r="P11" s="110"/>
      <c r="Q11" s="110"/>
      <c r="R11" s="110"/>
      <c r="S11" s="110"/>
    </row>
    <row r="12" spans="1:19" ht="24" customHeight="1" x14ac:dyDescent="0.3">
      <c r="A12" s="25">
        <v>1.2</v>
      </c>
      <c r="B12" s="38" t="s">
        <v>828</v>
      </c>
      <c r="C12" s="25"/>
      <c r="D12" s="25">
        <f>SUM(D13:D15)</f>
        <v>70</v>
      </c>
      <c r="E12" s="25"/>
      <c r="F12" s="25"/>
      <c r="G12" s="110"/>
      <c r="H12" s="110"/>
      <c r="I12" s="110"/>
      <c r="J12" s="110"/>
      <c r="K12" s="110"/>
      <c r="L12" s="110"/>
      <c r="M12" s="110"/>
      <c r="N12" s="110"/>
      <c r="O12" s="110"/>
      <c r="P12" s="110"/>
      <c r="Q12" s="110"/>
      <c r="R12" s="110"/>
      <c r="S12" s="110"/>
    </row>
    <row r="13" spans="1:19" ht="23.25" customHeight="1" x14ac:dyDescent="0.3">
      <c r="A13" s="74" t="s">
        <v>56</v>
      </c>
      <c r="B13" s="42" t="s">
        <v>829</v>
      </c>
      <c r="C13" s="210"/>
      <c r="D13" s="210">
        <v>20</v>
      </c>
      <c r="E13" s="210"/>
      <c r="F13" s="210"/>
      <c r="G13" s="110"/>
      <c r="H13" s="110"/>
      <c r="I13" s="110"/>
      <c r="J13" s="110"/>
      <c r="K13" s="110"/>
      <c r="L13" s="110"/>
      <c r="M13" s="110"/>
      <c r="N13" s="110"/>
      <c r="O13" s="110"/>
      <c r="P13" s="110"/>
      <c r="Q13" s="110"/>
      <c r="R13" s="110"/>
      <c r="S13" s="110"/>
    </row>
    <row r="14" spans="1:19" ht="45.75" customHeight="1" x14ac:dyDescent="0.3">
      <c r="A14" s="34" t="s">
        <v>58</v>
      </c>
      <c r="B14" s="42" t="s">
        <v>830</v>
      </c>
      <c r="C14" s="210"/>
      <c r="D14" s="210">
        <v>20</v>
      </c>
      <c r="E14" s="210"/>
      <c r="F14" s="210"/>
      <c r="G14" s="110"/>
      <c r="H14" s="110"/>
      <c r="I14" s="110"/>
      <c r="J14" s="110"/>
      <c r="K14" s="110"/>
      <c r="L14" s="110"/>
      <c r="M14" s="110"/>
      <c r="N14" s="110"/>
      <c r="O14" s="110"/>
      <c r="P14" s="110"/>
      <c r="Q14" s="110"/>
      <c r="R14" s="110"/>
      <c r="S14" s="110"/>
    </row>
    <row r="15" spans="1:19" ht="24" customHeight="1" x14ac:dyDescent="0.3">
      <c r="A15" s="75" t="s">
        <v>60</v>
      </c>
      <c r="B15" s="76" t="s">
        <v>831</v>
      </c>
      <c r="C15" s="6"/>
      <c r="D15" s="6">
        <v>30</v>
      </c>
      <c r="E15" s="6"/>
      <c r="F15" s="6"/>
      <c r="G15" s="111"/>
      <c r="H15" s="111"/>
      <c r="I15" s="111"/>
      <c r="J15" s="111"/>
      <c r="K15" s="111"/>
      <c r="L15" s="111"/>
      <c r="M15" s="111"/>
      <c r="N15" s="111"/>
      <c r="O15" s="111"/>
      <c r="P15" s="111"/>
      <c r="Q15" s="111"/>
      <c r="R15" s="111"/>
      <c r="S15" s="111"/>
    </row>
    <row r="16" spans="1:19" ht="25.5" customHeight="1" x14ac:dyDescent="0.3">
      <c r="A16" s="25">
        <v>1.3</v>
      </c>
      <c r="B16" s="38" t="s">
        <v>832</v>
      </c>
      <c r="C16" s="25"/>
      <c r="D16" s="25">
        <f>SUM(D17:D25)</f>
        <v>425</v>
      </c>
      <c r="E16" s="25"/>
      <c r="F16" s="25"/>
      <c r="G16" s="110"/>
      <c r="H16" s="110"/>
      <c r="I16" s="110"/>
      <c r="J16" s="110"/>
      <c r="K16" s="110"/>
      <c r="L16" s="110"/>
      <c r="M16" s="110"/>
      <c r="N16" s="110"/>
      <c r="O16" s="110"/>
      <c r="P16" s="110"/>
      <c r="Q16" s="110"/>
      <c r="R16" s="110"/>
      <c r="S16" s="110"/>
    </row>
    <row r="17" spans="1:19" ht="25.5" customHeight="1" x14ac:dyDescent="0.3">
      <c r="A17" s="74" t="s">
        <v>833</v>
      </c>
      <c r="B17" s="42" t="s">
        <v>834</v>
      </c>
      <c r="C17" s="210"/>
      <c r="D17" s="210">
        <v>15</v>
      </c>
      <c r="E17" s="210"/>
      <c r="F17" s="210"/>
      <c r="G17" s="110"/>
      <c r="H17" s="110"/>
      <c r="I17" s="110"/>
      <c r="J17" s="110"/>
      <c r="K17" s="110"/>
      <c r="L17" s="110"/>
      <c r="M17" s="110"/>
      <c r="N17" s="110"/>
      <c r="O17" s="110"/>
      <c r="P17" s="110"/>
      <c r="Q17" s="110"/>
      <c r="R17" s="110"/>
      <c r="S17" s="110"/>
    </row>
    <row r="18" spans="1:19" ht="45.75" customHeight="1" x14ac:dyDescent="0.3">
      <c r="A18" s="74" t="s">
        <v>835</v>
      </c>
      <c r="B18" s="42" t="s">
        <v>836</v>
      </c>
      <c r="C18" s="210"/>
      <c r="D18" s="210">
        <v>10</v>
      </c>
      <c r="E18" s="210"/>
      <c r="F18" s="210"/>
      <c r="G18" s="110"/>
      <c r="H18" s="110"/>
      <c r="I18" s="110"/>
      <c r="J18" s="110"/>
      <c r="K18" s="110"/>
      <c r="L18" s="110"/>
      <c r="M18" s="110"/>
      <c r="N18" s="110"/>
      <c r="O18" s="110"/>
      <c r="P18" s="110"/>
      <c r="Q18" s="110"/>
      <c r="R18" s="110"/>
      <c r="S18" s="110"/>
    </row>
    <row r="19" spans="1:19" ht="48" customHeight="1" x14ac:dyDescent="0.3">
      <c r="A19" s="74" t="s">
        <v>837</v>
      </c>
      <c r="B19" s="42" t="s">
        <v>838</v>
      </c>
      <c r="C19" s="210"/>
      <c r="D19" s="210">
        <v>10</v>
      </c>
      <c r="E19" s="210"/>
      <c r="F19" s="210"/>
      <c r="G19" s="110"/>
      <c r="H19" s="110"/>
      <c r="I19" s="110"/>
      <c r="J19" s="110"/>
      <c r="K19" s="110"/>
      <c r="L19" s="110"/>
      <c r="M19" s="110"/>
      <c r="N19" s="110"/>
      <c r="O19" s="110"/>
      <c r="P19" s="110"/>
      <c r="Q19" s="110"/>
      <c r="R19" s="110"/>
      <c r="S19" s="110"/>
    </row>
    <row r="20" spans="1:19" ht="48.75" customHeight="1" x14ac:dyDescent="0.3">
      <c r="A20" s="74" t="s">
        <v>839</v>
      </c>
      <c r="B20" s="42" t="s">
        <v>840</v>
      </c>
      <c r="C20" s="210"/>
      <c r="D20" s="210">
        <v>120</v>
      </c>
      <c r="E20" s="210"/>
      <c r="F20" s="210"/>
      <c r="G20" s="110"/>
      <c r="H20" s="110"/>
      <c r="I20" s="110"/>
      <c r="J20" s="110"/>
      <c r="K20" s="110"/>
      <c r="L20" s="110"/>
      <c r="M20" s="110"/>
      <c r="N20" s="110"/>
      <c r="O20" s="110"/>
      <c r="P20" s="110"/>
      <c r="Q20" s="110"/>
      <c r="R20" s="110"/>
      <c r="S20" s="110"/>
    </row>
    <row r="21" spans="1:19" ht="26.25" customHeight="1" x14ac:dyDescent="0.3">
      <c r="A21" s="74" t="s">
        <v>841</v>
      </c>
      <c r="B21" s="42" t="s">
        <v>842</v>
      </c>
      <c r="C21" s="210"/>
      <c r="D21" s="210">
        <v>30</v>
      </c>
      <c r="E21" s="210"/>
      <c r="F21" s="210"/>
      <c r="G21" s="110"/>
      <c r="H21" s="110"/>
      <c r="I21" s="110"/>
      <c r="J21" s="110"/>
      <c r="K21" s="110"/>
      <c r="L21" s="110"/>
      <c r="M21" s="110"/>
      <c r="N21" s="110"/>
      <c r="O21" s="110"/>
      <c r="P21" s="110"/>
      <c r="Q21" s="110"/>
      <c r="R21" s="110"/>
      <c r="S21" s="110"/>
    </row>
    <row r="22" spans="1:19" ht="24.75" customHeight="1" x14ac:dyDescent="0.3">
      <c r="A22" s="74" t="s">
        <v>843</v>
      </c>
      <c r="B22" s="42" t="s">
        <v>844</v>
      </c>
      <c r="C22" s="210"/>
      <c r="D22" s="210">
        <v>60</v>
      </c>
      <c r="E22" s="210"/>
      <c r="F22" s="210"/>
      <c r="G22" s="110"/>
      <c r="H22" s="110"/>
      <c r="I22" s="110"/>
      <c r="J22" s="110"/>
      <c r="K22" s="110"/>
      <c r="L22" s="110"/>
      <c r="M22" s="110"/>
      <c r="N22" s="110"/>
      <c r="O22" s="110"/>
      <c r="P22" s="110"/>
      <c r="Q22" s="110"/>
      <c r="R22" s="110"/>
      <c r="S22" s="110"/>
    </row>
    <row r="23" spans="1:19" ht="24.75" customHeight="1" x14ac:dyDescent="0.3">
      <c r="A23" s="74" t="s">
        <v>845</v>
      </c>
      <c r="B23" s="42" t="s">
        <v>846</v>
      </c>
      <c r="C23" s="210"/>
      <c r="D23" s="210">
        <v>30</v>
      </c>
      <c r="E23" s="210"/>
      <c r="F23" s="210"/>
      <c r="G23" s="110"/>
      <c r="H23" s="110"/>
      <c r="I23" s="110"/>
      <c r="J23" s="110"/>
      <c r="K23" s="110"/>
      <c r="L23" s="110"/>
      <c r="M23" s="110"/>
      <c r="N23" s="110"/>
      <c r="O23" s="110"/>
      <c r="P23" s="110"/>
      <c r="Q23" s="110"/>
      <c r="R23" s="110"/>
      <c r="S23" s="110"/>
    </row>
    <row r="24" spans="1:19" ht="27.75" customHeight="1" x14ac:dyDescent="0.3">
      <c r="A24" s="74" t="s">
        <v>847</v>
      </c>
      <c r="B24" s="42" t="s">
        <v>848</v>
      </c>
      <c r="C24" s="210"/>
      <c r="D24" s="210">
        <v>120</v>
      </c>
      <c r="E24" s="210"/>
      <c r="F24" s="210"/>
      <c r="G24" s="110"/>
      <c r="H24" s="110"/>
      <c r="I24" s="110"/>
      <c r="J24" s="110"/>
      <c r="K24" s="110"/>
      <c r="L24" s="110"/>
      <c r="M24" s="110"/>
      <c r="N24" s="110"/>
      <c r="O24" s="110"/>
      <c r="P24" s="110"/>
      <c r="Q24" s="110"/>
      <c r="R24" s="110"/>
      <c r="S24" s="110"/>
    </row>
    <row r="25" spans="1:19" ht="47.25" customHeight="1" x14ac:dyDescent="0.3">
      <c r="A25" s="74" t="s">
        <v>849</v>
      </c>
      <c r="B25" s="42" t="s">
        <v>850</v>
      </c>
      <c r="C25" s="210"/>
      <c r="D25" s="210">
        <v>30</v>
      </c>
      <c r="E25" s="210"/>
      <c r="F25" s="210"/>
      <c r="G25" s="110"/>
      <c r="H25" s="110"/>
      <c r="I25" s="110"/>
      <c r="J25" s="110"/>
      <c r="K25" s="110"/>
      <c r="L25" s="110"/>
      <c r="M25" s="110"/>
      <c r="N25" s="110"/>
      <c r="O25" s="110"/>
      <c r="P25" s="110"/>
      <c r="Q25" s="110"/>
      <c r="R25" s="110"/>
      <c r="S25" s="110"/>
    </row>
    <row r="26" spans="1:19" ht="28.5" customHeight="1" x14ac:dyDescent="0.3">
      <c r="A26" s="162">
        <v>2</v>
      </c>
      <c r="B26" s="163" t="s">
        <v>1479</v>
      </c>
      <c r="C26" s="224" t="s">
        <v>851</v>
      </c>
      <c r="D26" s="224">
        <f>SUM(D27:D34)</f>
        <v>555</v>
      </c>
      <c r="E26" s="224"/>
      <c r="F26" s="224"/>
      <c r="G26" s="112" t="s">
        <v>27</v>
      </c>
      <c r="H26" s="112" t="s">
        <v>27</v>
      </c>
      <c r="I26" s="112" t="s">
        <v>27</v>
      </c>
      <c r="J26" s="112" t="s">
        <v>27</v>
      </c>
      <c r="K26" s="112" t="s">
        <v>27</v>
      </c>
      <c r="L26" s="112" t="s">
        <v>27</v>
      </c>
      <c r="M26" s="112" t="s">
        <v>27</v>
      </c>
      <c r="N26" s="113"/>
      <c r="O26" s="112" t="s">
        <v>27</v>
      </c>
      <c r="P26" s="112" t="s">
        <v>27</v>
      </c>
      <c r="Q26" s="112" t="s">
        <v>27</v>
      </c>
      <c r="R26" s="112" t="s">
        <v>27</v>
      </c>
      <c r="S26" s="112" t="s">
        <v>27</v>
      </c>
    </row>
    <row r="27" spans="1:19" ht="24" customHeight="1" x14ac:dyDescent="0.3">
      <c r="A27" s="34">
        <v>2.1</v>
      </c>
      <c r="B27" s="228" t="s">
        <v>852</v>
      </c>
      <c r="C27" s="210"/>
      <c r="D27" s="210">
        <v>60</v>
      </c>
      <c r="E27" s="210"/>
      <c r="F27" s="210"/>
      <c r="G27" s="110"/>
      <c r="H27" s="110"/>
      <c r="I27" s="110"/>
      <c r="J27" s="110"/>
      <c r="K27" s="110"/>
      <c r="L27" s="110"/>
      <c r="M27" s="110"/>
      <c r="N27" s="114"/>
      <c r="O27" s="110"/>
      <c r="P27" s="115"/>
      <c r="Q27" s="110"/>
      <c r="R27" s="110"/>
      <c r="S27" s="110"/>
    </row>
    <row r="28" spans="1:19" ht="21.75" customHeight="1" x14ac:dyDescent="0.3">
      <c r="A28" s="34">
        <v>2.2000000000000002</v>
      </c>
      <c r="B28" s="229" t="s">
        <v>853</v>
      </c>
      <c r="C28" s="210"/>
      <c r="D28" s="210">
        <v>30</v>
      </c>
      <c r="E28" s="210"/>
      <c r="F28" s="210"/>
      <c r="G28" s="110"/>
      <c r="H28" s="110"/>
      <c r="I28" s="110"/>
      <c r="J28" s="110"/>
      <c r="K28" s="110"/>
      <c r="L28" s="110"/>
      <c r="M28" s="110"/>
      <c r="N28" s="114"/>
      <c r="O28" s="110"/>
      <c r="P28" s="115"/>
      <c r="Q28" s="110"/>
      <c r="R28" s="110"/>
      <c r="S28" s="110"/>
    </row>
    <row r="29" spans="1:19" ht="21.75" customHeight="1" x14ac:dyDescent="0.3">
      <c r="A29" s="34">
        <v>2.2999999999999998</v>
      </c>
      <c r="B29" s="228" t="s">
        <v>854</v>
      </c>
      <c r="C29" s="210"/>
      <c r="D29" s="210">
        <v>15</v>
      </c>
      <c r="E29" s="210"/>
      <c r="F29" s="210"/>
      <c r="G29" s="110"/>
      <c r="H29" s="110"/>
      <c r="I29" s="110"/>
      <c r="J29" s="110"/>
      <c r="K29" s="110"/>
      <c r="L29" s="110"/>
      <c r="M29" s="110"/>
      <c r="N29" s="114"/>
      <c r="O29" s="110"/>
      <c r="P29" s="115"/>
      <c r="Q29" s="110"/>
      <c r="R29" s="110"/>
      <c r="S29" s="110"/>
    </row>
    <row r="30" spans="1:19" ht="23.25" customHeight="1" x14ac:dyDescent="0.3">
      <c r="A30" s="34">
        <v>2.4</v>
      </c>
      <c r="B30" s="228" t="s">
        <v>855</v>
      </c>
      <c r="C30" s="210"/>
      <c r="D30" s="210">
        <v>30</v>
      </c>
      <c r="E30" s="210"/>
      <c r="F30" s="210"/>
      <c r="G30" s="110"/>
      <c r="H30" s="110"/>
      <c r="I30" s="110"/>
      <c r="J30" s="110"/>
      <c r="K30" s="110"/>
      <c r="L30" s="110"/>
      <c r="M30" s="110"/>
      <c r="N30" s="114"/>
      <c r="O30" s="110"/>
      <c r="P30" s="115"/>
      <c r="Q30" s="110"/>
      <c r="R30" s="110"/>
      <c r="S30" s="110"/>
    </row>
    <row r="31" spans="1:19" ht="23.25" customHeight="1" x14ac:dyDescent="0.3">
      <c r="A31" s="34">
        <v>2.5</v>
      </c>
      <c r="B31" s="228" t="s">
        <v>856</v>
      </c>
      <c r="C31" s="210"/>
      <c r="D31" s="210">
        <v>180</v>
      </c>
      <c r="E31" s="210"/>
      <c r="F31" s="210"/>
      <c r="G31" s="110"/>
      <c r="H31" s="110"/>
      <c r="I31" s="110"/>
      <c r="J31" s="110"/>
      <c r="K31" s="110"/>
      <c r="L31" s="110"/>
      <c r="M31" s="110"/>
      <c r="N31" s="114"/>
      <c r="O31" s="110"/>
      <c r="P31" s="115"/>
      <c r="Q31" s="110"/>
      <c r="R31" s="110"/>
      <c r="S31" s="110"/>
    </row>
    <row r="32" spans="1:19" ht="23.25" customHeight="1" x14ac:dyDescent="0.3">
      <c r="A32" s="34">
        <v>2.6</v>
      </c>
      <c r="B32" s="228" t="s">
        <v>857</v>
      </c>
      <c r="C32" s="210"/>
      <c r="D32" s="210">
        <v>180</v>
      </c>
      <c r="E32" s="210"/>
      <c r="F32" s="210"/>
      <c r="G32" s="110"/>
      <c r="H32" s="110"/>
      <c r="I32" s="110"/>
      <c r="J32" s="110"/>
      <c r="K32" s="110"/>
      <c r="L32" s="110"/>
      <c r="M32" s="110"/>
      <c r="N32" s="114"/>
      <c r="O32" s="110"/>
      <c r="P32" s="115"/>
      <c r="Q32" s="110"/>
      <c r="R32" s="110"/>
      <c r="S32" s="110"/>
    </row>
    <row r="33" spans="1:19" ht="24" customHeight="1" x14ac:dyDescent="0.3">
      <c r="A33" s="34">
        <v>2.7</v>
      </c>
      <c r="B33" s="228" t="s">
        <v>858</v>
      </c>
      <c r="C33" s="210"/>
      <c r="D33" s="210">
        <v>30</v>
      </c>
      <c r="E33" s="210"/>
      <c r="F33" s="210"/>
      <c r="G33" s="110"/>
      <c r="H33" s="110"/>
      <c r="I33" s="110"/>
      <c r="J33" s="110"/>
      <c r="K33" s="110"/>
      <c r="L33" s="110"/>
      <c r="M33" s="110"/>
      <c r="N33" s="114"/>
      <c r="O33" s="110"/>
      <c r="P33" s="115"/>
      <c r="Q33" s="110"/>
      <c r="R33" s="110"/>
      <c r="S33" s="110"/>
    </row>
    <row r="34" spans="1:19" ht="21.75" customHeight="1" x14ac:dyDescent="0.3">
      <c r="A34" s="34">
        <v>2.8</v>
      </c>
      <c r="B34" s="228" t="s">
        <v>859</v>
      </c>
      <c r="C34" s="210"/>
      <c r="D34" s="210">
        <v>30</v>
      </c>
      <c r="E34" s="210"/>
      <c r="F34" s="210"/>
      <c r="G34" s="110"/>
      <c r="H34" s="110"/>
      <c r="I34" s="110"/>
      <c r="J34" s="110"/>
      <c r="K34" s="110"/>
      <c r="L34" s="110"/>
      <c r="M34" s="110"/>
      <c r="N34" s="114"/>
      <c r="O34" s="110"/>
      <c r="P34" s="115"/>
      <c r="Q34" s="110"/>
      <c r="R34" s="110"/>
      <c r="S34" s="110"/>
    </row>
    <row r="35" spans="1:19" ht="28.5" hidden="1" customHeight="1" x14ac:dyDescent="0.3">
      <c r="A35" s="34"/>
      <c r="B35" s="228"/>
      <c r="C35" s="210"/>
      <c r="D35" s="210"/>
      <c r="E35" s="210"/>
      <c r="F35" s="210"/>
      <c r="G35" s="110"/>
      <c r="H35" s="110"/>
      <c r="I35" s="110"/>
      <c r="J35" s="110"/>
      <c r="K35" s="110"/>
      <c r="L35" s="110"/>
      <c r="M35" s="110"/>
      <c r="N35" s="114"/>
      <c r="O35" s="110"/>
      <c r="P35" s="115"/>
      <c r="Q35" s="110"/>
      <c r="R35" s="110"/>
      <c r="S35" s="110"/>
    </row>
    <row r="36" spans="1:19" x14ac:dyDescent="0.3">
      <c r="A36" s="23">
        <v>3</v>
      </c>
      <c r="B36" s="24" t="s">
        <v>860</v>
      </c>
      <c r="C36" s="230"/>
      <c r="D36" s="23">
        <f>D37+D44+D50+D56+D62</f>
        <v>2550</v>
      </c>
      <c r="E36" s="230"/>
      <c r="F36" s="230"/>
      <c r="G36" s="109" t="s">
        <v>27</v>
      </c>
      <c r="H36" s="109" t="s">
        <v>27</v>
      </c>
      <c r="I36" s="109" t="s">
        <v>27</v>
      </c>
      <c r="J36" s="109" t="s">
        <v>27</v>
      </c>
      <c r="K36" s="109" t="s">
        <v>27</v>
      </c>
      <c r="L36" s="109" t="s">
        <v>27</v>
      </c>
      <c r="M36" s="109" t="s">
        <v>27</v>
      </c>
      <c r="N36" s="116"/>
      <c r="O36" s="109" t="s">
        <v>27</v>
      </c>
      <c r="P36" s="109" t="s">
        <v>27</v>
      </c>
      <c r="Q36" s="109" t="s">
        <v>27</v>
      </c>
      <c r="R36" s="109" t="s">
        <v>27</v>
      </c>
      <c r="S36" s="109" t="s">
        <v>27</v>
      </c>
    </row>
    <row r="37" spans="1:19" x14ac:dyDescent="0.3">
      <c r="A37" s="23">
        <v>13.1</v>
      </c>
      <c r="B37" s="24" t="s">
        <v>861</v>
      </c>
      <c r="C37" s="25" t="s">
        <v>862</v>
      </c>
      <c r="D37" s="25">
        <f>SUM(D38:D43)</f>
        <v>430</v>
      </c>
      <c r="E37" s="25"/>
      <c r="F37" s="25"/>
      <c r="G37" s="110" t="s">
        <v>27</v>
      </c>
      <c r="H37" s="110" t="s">
        <v>27</v>
      </c>
      <c r="I37" s="110" t="s">
        <v>27</v>
      </c>
      <c r="J37" s="110" t="s">
        <v>27</v>
      </c>
      <c r="K37" s="110" t="s">
        <v>27</v>
      </c>
      <c r="L37" s="110" t="s">
        <v>27</v>
      </c>
      <c r="M37" s="110" t="s">
        <v>27</v>
      </c>
      <c r="N37" s="114"/>
      <c r="O37" s="110" t="s">
        <v>27</v>
      </c>
      <c r="P37" s="115" t="s">
        <v>27</v>
      </c>
      <c r="Q37" s="110" t="s">
        <v>27</v>
      </c>
      <c r="R37" s="110" t="s">
        <v>27</v>
      </c>
      <c r="S37" s="110" t="s">
        <v>27</v>
      </c>
    </row>
    <row r="38" spans="1:19" ht="48" x14ac:dyDescent="0.3">
      <c r="A38" s="34" t="s">
        <v>527</v>
      </c>
      <c r="B38" s="231" t="s">
        <v>863</v>
      </c>
      <c r="C38" s="210"/>
      <c r="D38" s="4">
        <v>180</v>
      </c>
      <c r="E38" s="210"/>
      <c r="F38" s="210"/>
      <c r="G38" s="110"/>
      <c r="H38" s="110"/>
      <c r="I38" s="110"/>
      <c r="J38" s="110"/>
      <c r="K38" s="110"/>
      <c r="L38" s="110"/>
      <c r="M38" s="110"/>
      <c r="N38" s="114"/>
      <c r="O38" s="110"/>
      <c r="P38" s="115"/>
      <c r="Q38" s="110"/>
      <c r="R38" s="110"/>
      <c r="S38" s="110"/>
    </row>
    <row r="39" spans="1:19" x14ac:dyDescent="0.3">
      <c r="A39" s="34" t="s">
        <v>529</v>
      </c>
      <c r="B39" s="33" t="s">
        <v>864</v>
      </c>
      <c r="C39" s="210"/>
      <c r="D39" s="40">
        <v>120</v>
      </c>
      <c r="E39" s="210"/>
      <c r="F39" s="210"/>
      <c r="G39" s="110"/>
      <c r="H39" s="110"/>
      <c r="I39" s="110"/>
      <c r="J39" s="110"/>
      <c r="K39" s="110"/>
      <c r="L39" s="110"/>
      <c r="M39" s="110"/>
      <c r="N39" s="114"/>
      <c r="O39" s="110"/>
      <c r="P39" s="115"/>
      <c r="Q39" s="110"/>
      <c r="R39" s="110"/>
      <c r="S39" s="110"/>
    </row>
    <row r="40" spans="1:19" x14ac:dyDescent="0.3">
      <c r="A40" s="34" t="s">
        <v>530</v>
      </c>
      <c r="B40" s="33" t="s">
        <v>865</v>
      </c>
      <c r="C40" s="210"/>
      <c r="D40" s="40">
        <v>20</v>
      </c>
      <c r="E40" s="210"/>
      <c r="F40" s="210"/>
      <c r="G40" s="110"/>
      <c r="H40" s="110"/>
      <c r="I40" s="110"/>
      <c r="J40" s="110"/>
      <c r="K40" s="110"/>
      <c r="L40" s="110"/>
      <c r="M40" s="110"/>
      <c r="N40" s="114"/>
      <c r="O40" s="110"/>
      <c r="P40" s="115"/>
      <c r="Q40" s="110"/>
      <c r="R40" s="110"/>
      <c r="S40" s="110"/>
    </row>
    <row r="41" spans="1:19" x14ac:dyDescent="0.3">
      <c r="A41" s="34" t="s">
        <v>532</v>
      </c>
      <c r="B41" s="232" t="s">
        <v>866</v>
      </c>
      <c r="C41" s="210"/>
      <c r="D41" s="40">
        <v>60</v>
      </c>
      <c r="E41" s="210"/>
      <c r="F41" s="210"/>
      <c r="G41" s="110"/>
      <c r="H41" s="110"/>
      <c r="I41" s="110"/>
      <c r="J41" s="110"/>
      <c r="K41" s="110"/>
      <c r="L41" s="110"/>
      <c r="M41" s="110"/>
      <c r="N41" s="114"/>
      <c r="O41" s="110"/>
      <c r="P41" s="115"/>
      <c r="Q41" s="110"/>
      <c r="R41" s="110"/>
      <c r="S41" s="110"/>
    </row>
    <row r="42" spans="1:19" ht="48" x14ac:dyDescent="0.3">
      <c r="A42" s="34" t="s">
        <v>534</v>
      </c>
      <c r="B42" s="33" t="s">
        <v>867</v>
      </c>
      <c r="C42" s="210"/>
      <c r="D42" s="4">
        <v>30</v>
      </c>
      <c r="E42" s="210"/>
      <c r="F42" s="210"/>
      <c r="G42" s="110"/>
      <c r="H42" s="110"/>
      <c r="I42" s="110"/>
      <c r="J42" s="110"/>
      <c r="K42" s="110"/>
      <c r="L42" s="110"/>
      <c r="M42" s="110"/>
      <c r="N42" s="114"/>
      <c r="O42" s="110"/>
      <c r="P42" s="115"/>
      <c r="Q42" s="110"/>
      <c r="R42" s="110"/>
      <c r="S42" s="110"/>
    </row>
    <row r="43" spans="1:19" x14ac:dyDescent="0.3">
      <c r="A43" s="34" t="s">
        <v>536</v>
      </c>
      <c r="B43" s="33" t="s">
        <v>868</v>
      </c>
      <c r="C43" s="210"/>
      <c r="D43" s="40">
        <v>20</v>
      </c>
      <c r="E43" s="210"/>
      <c r="F43" s="210"/>
      <c r="G43" s="110"/>
      <c r="H43" s="110"/>
      <c r="I43" s="110"/>
      <c r="J43" s="110"/>
      <c r="K43" s="110"/>
      <c r="L43" s="110"/>
      <c r="M43" s="110"/>
      <c r="N43" s="114"/>
      <c r="O43" s="110"/>
      <c r="P43" s="115"/>
      <c r="Q43" s="110"/>
      <c r="R43" s="110"/>
      <c r="S43" s="110"/>
    </row>
    <row r="44" spans="1:19" x14ac:dyDescent="0.3">
      <c r="A44" s="23">
        <v>13.2</v>
      </c>
      <c r="B44" s="24" t="s">
        <v>869</v>
      </c>
      <c r="C44" s="25" t="s">
        <v>862</v>
      </c>
      <c r="D44" s="23">
        <f>SUM(D45:D49)</f>
        <v>250</v>
      </c>
      <c r="E44" s="73"/>
      <c r="F44" s="73"/>
      <c r="G44" s="110" t="s">
        <v>27</v>
      </c>
      <c r="H44" s="110" t="s">
        <v>27</v>
      </c>
      <c r="I44" s="110" t="s">
        <v>27</v>
      </c>
      <c r="J44" s="110" t="s">
        <v>27</v>
      </c>
      <c r="K44" s="110" t="s">
        <v>27</v>
      </c>
      <c r="L44" s="110" t="s">
        <v>27</v>
      </c>
      <c r="M44" s="110" t="s">
        <v>27</v>
      </c>
      <c r="N44" s="114"/>
      <c r="O44" s="110" t="s">
        <v>27</v>
      </c>
      <c r="P44" s="115" t="s">
        <v>27</v>
      </c>
      <c r="Q44" s="110" t="s">
        <v>27</v>
      </c>
      <c r="R44" s="110" t="s">
        <v>27</v>
      </c>
      <c r="S44" s="110" t="s">
        <v>27</v>
      </c>
    </row>
    <row r="45" spans="1:19" x14ac:dyDescent="0.3">
      <c r="A45" s="34" t="s">
        <v>870</v>
      </c>
      <c r="B45" s="33" t="s">
        <v>871</v>
      </c>
      <c r="C45" s="233"/>
      <c r="D45" s="40">
        <v>120</v>
      </c>
      <c r="E45" s="210"/>
      <c r="F45" s="210"/>
      <c r="G45" s="110"/>
      <c r="H45" s="110"/>
      <c r="I45" s="110"/>
      <c r="J45" s="110"/>
      <c r="K45" s="110"/>
      <c r="L45" s="110"/>
      <c r="M45" s="110"/>
      <c r="N45" s="114"/>
      <c r="O45" s="110"/>
      <c r="P45" s="115"/>
      <c r="Q45" s="110"/>
      <c r="R45" s="110"/>
      <c r="S45" s="110"/>
    </row>
    <row r="46" spans="1:19" x14ac:dyDescent="0.3">
      <c r="A46" s="34" t="s">
        <v>872</v>
      </c>
      <c r="B46" s="33" t="s">
        <v>873</v>
      </c>
      <c r="C46" s="233"/>
      <c r="D46" s="40">
        <v>20</v>
      </c>
      <c r="E46" s="210"/>
      <c r="F46" s="210"/>
      <c r="G46" s="110"/>
      <c r="H46" s="110"/>
      <c r="I46" s="110"/>
      <c r="J46" s="110"/>
      <c r="K46" s="110"/>
      <c r="L46" s="110"/>
      <c r="M46" s="110"/>
      <c r="N46" s="114"/>
      <c r="O46" s="110"/>
      <c r="P46" s="115"/>
      <c r="Q46" s="110"/>
      <c r="R46" s="110"/>
      <c r="S46" s="110"/>
    </row>
    <row r="47" spans="1:19" x14ac:dyDescent="0.3">
      <c r="A47" s="34" t="s">
        <v>874</v>
      </c>
      <c r="B47" s="33" t="s">
        <v>875</v>
      </c>
      <c r="C47" s="233"/>
      <c r="D47" s="40">
        <v>60</v>
      </c>
      <c r="E47" s="210"/>
      <c r="F47" s="210"/>
      <c r="G47" s="110"/>
      <c r="H47" s="110"/>
      <c r="I47" s="110"/>
      <c r="J47" s="110"/>
      <c r="K47" s="110"/>
      <c r="L47" s="110"/>
      <c r="M47" s="110"/>
      <c r="N47" s="114"/>
      <c r="O47" s="110"/>
      <c r="P47" s="115"/>
      <c r="Q47" s="110"/>
      <c r="R47" s="110"/>
      <c r="S47" s="110"/>
    </row>
    <row r="48" spans="1:19" x14ac:dyDescent="0.3">
      <c r="A48" s="34" t="s">
        <v>876</v>
      </c>
      <c r="B48" s="33" t="s">
        <v>877</v>
      </c>
      <c r="C48" s="233"/>
      <c r="D48" s="40">
        <v>30</v>
      </c>
      <c r="E48" s="210"/>
      <c r="F48" s="210"/>
      <c r="G48" s="110"/>
      <c r="H48" s="110"/>
      <c r="I48" s="110"/>
      <c r="J48" s="110"/>
      <c r="K48" s="110"/>
      <c r="L48" s="110"/>
      <c r="M48" s="110"/>
      <c r="N48" s="114"/>
      <c r="O48" s="110"/>
      <c r="P48" s="115"/>
      <c r="Q48" s="110"/>
      <c r="R48" s="110"/>
      <c r="S48" s="110"/>
    </row>
    <row r="49" spans="1:19" x14ac:dyDescent="0.3">
      <c r="A49" s="34" t="s">
        <v>878</v>
      </c>
      <c r="B49" s="33" t="s">
        <v>879</v>
      </c>
      <c r="C49" s="233"/>
      <c r="D49" s="40">
        <v>20</v>
      </c>
      <c r="E49" s="210"/>
      <c r="F49" s="210"/>
      <c r="G49" s="110"/>
      <c r="H49" s="110"/>
      <c r="I49" s="110"/>
      <c r="J49" s="110"/>
      <c r="K49" s="110"/>
      <c r="L49" s="110"/>
      <c r="M49" s="110"/>
      <c r="N49" s="114"/>
      <c r="O49" s="110"/>
      <c r="P49" s="115"/>
      <c r="Q49" s="110"/>
      <c r="R49" s="110"/>
      <c r="S49" s="110"/>
    </row>
    <row r="50" spans="1:19" ht="28.5" customHeight="1" x14ac:dyDescent="0.3">
      <c r="A50" s="23">
        <v>13.3</v>
      </c>
      <c r="B50" s="24" t="s">
        <v>880</v>
      </c>
      <c r="C50" s="25" t="s">
        <v>862</v>
      </c>
      <c r="D50" s="25">
        <f>SUM(D51:D55)</f>
        <v>320</v>
      </c>
      <c r="E50" s="25"/>
      <c r="F50" s="25"/>
      <c r="G50" s="110" t="s">
        <v>27</v>
      </c>
      <c r="H50" s="110" t="s">
        <v>27</v>
      </c>
      <c r="I50" s="110" t="s">
        <v>27</v>
      </c>
      <c r="J50" s="110" t="s">
        <v>27</v>
      </c>
      <c r="K50" s="110" t="s">
        <v>27</v>
      </c>
      <c r="L50" s="110" t="s">
        <v>27</v>
      </c>
      <c r="M50" s="110" t="s">
        <v>27</v>
      </c>
      <c r="N50" s="114"/>
      <c r="O50" s="110" t="s">
        <v>27</v>
      </c>
      <c r="P50" s="115" t="s">
        <v>27</v>
      </c>
      <c r="Q50" s="110" t="s">
        <v>27</v>
      </c>
      <c r="R50" s="110" t="s">
        <v>27</v>
      </c>
      <c r="S50" s="110" t="s">
        <v>27</v>
      </c>
    </row>
    <row r="51" spans="1:19" ht="46.5" customHeight="1" x14ac:dyDescent="0.3">
      <c r="A51" s="34" t="s">
        <v>881</v>
      </c>
      <c r="B51" s="33" t="s">
        <v>882</v>
      </c>
      <c r="C51" s="233"/>
      <c r="D51" s="40">
        <v>20</v>
      </c>
      <c r="E51" s="210"/>
      <c r="F51" s="210"/>
      <c r="G51" s="110"/>
      <c r="H51" s="110"/>
      <c r="I51" s="110"/>
      <c r="J51" s="110"/>
      <c r="K51" s="110"/>
      <c r="L51" s="110"/>
      <c r="M51" s="110"/>
      <c r="N51" s="114"/>
      <c r="O51" s="110"/>
      <c r="P51" s="115"/>
      <c r="Q51" s="110"/>
      <c r="R51" s="110"/>
      <c r="S51" s="110"/>
    </row>
    <row r="52" spans="1:19" ht="25.5" customHeight="1" x14ac:dyDescent="0.3">
      <c r="A52" s="34" t="s">
        <v>883</v>
      </c>
      <c r="B52" s="33" t="s">
        <v>884</v>
      </c>
      <c r="C52" s="233"/>
      <c r="D52" s="40">
        <v>180</v>
      </c>
      <c r="E52" s="210"/>
      <c r="F52" s="210"/>
      <c r="G52" s="110"/>
      <c r="H52" s="110"/>
      <c r="I52" s="110"/>
      <c r="J52" s="110"/>
      <c r="K52" s="110"/>
      <c r="L52" s="110"/>
      <c r="M52" s="110"/>
      <c r="N52" s="114"/>
      <c r="O52" s="110"/>
      <c r="P52" s="115"/>
      <c r="Q52" s="110"/>
      <c r="R52" s="110"/>
      <c r="S52" s="110"/>
    </row>
    <row r="53" spans="1:19" ht="21.75" customHeight="1" x14ac:dyDescent="0.3">
      <c r="A53" s="34" t="s">
        <v>885</v>
      </c>
      <c r="B53" s="33" t="s">
        <v>886</v>
      </c>
      <c r="C53" s="233"/>
      <c r="D53" s="40">
        <v>60</v>
      </c>
      <c r="E53" s="210"/>
      <c r="F53" s="210"/>
      <c r="G53" s="110"/>
      <c r="H53" s="110"/>
      <c r="I53" s="110"/>
      <c r="J53" s="110"/>
      <c r="K53" s="110"/>
      <c r="L53" s="110"/>
      <c r="M53" s="110"/>
      <c r="N53" s="114"/>
      <c r="O53" s="110"/>
      <c r="P53" s="115"/>
      <c r="Q53" s="110"/>
      <c r="R53" s="110"/>
      <c r="S53" s="110"/>
    </row>
    <row r="54" spans="1:19" ht="24" customHeight="1" x14ac:dyDescent="0.3">
      <c r="A54" s="34" t="s">
        <v>887</v>
      </c>
      <c r="B54" s="33" t="s">
        <v>888</v>
      </c>
      <c r="C54" s="233"/>
      <c r="D54" s="40">
        <v>30</v>
      </c>
      <c r="E54" s="210"/>
      <c r="F54" s="210"/>
      <c r="G54" s="110"/>
      <c r="H54" s="110"/>
      <c r="I54" s="110"/>
      <c r="J54" s="110"/>
      <c r="K54" s="110"/>
      <c r="L54" s="110"/>
      <c r="M54" s="110"/>
      <c r="N54" s="114"/>
      <c r="O54" s="110"/>
      <c r="P54" s="115"/>
      <c r="Q54" s="110"/>
      <c r="R54" s="110"/>
      <c r="S54" s="110"/>
    </row>
    <row r="55" spans="1:19" ht="24" customHeight="1" x14ac:dyDescent="0.3">
      <c r="A55" s="34" t="s">
        <v>889</v>
      </c>
      <c r="B55" s="33" t="s">
        <v>890</v>
      </c>
      <c r="C55" s="233"/>
      <c r="D55" s="40">
        <v>30</v>
      </c>
      <c r="E55" s="210"/>
      <c r="F55" s="210"/>
      <c r="G55" s="110"/>
      <c r="H55" s="110"/>
      <c r="I55" s="110"/>
      <c r="J55" s="110"/>
      <c r="K55" s="110"/>
      <c r="L55" s="110"/>
      <c r="M55" s="110"/>
      <c r="N55" s="114"/>
      <c r="O55" s="110"/>
      <c r="P55" s="115"/>
      <c r="Q55" s="110"/>
      <c r="R55" s="110"/>
      <c r="S55" s="110"/>
    </row>
    <row r="56" spans="1:19" ht="48.75" customHeight="1" x14ac:dyDescent="0.3">
      <c r="A56" s="23">
        <v>13.4</v>
      </c>
      <c r="B56" s="24" t="s">
        <v>891</v>
      </c>
      <c r="C56" s="25" t="s">
        <v>862</v>
      </c>
      <c r="D56" s="25">
        <f>SUM(D57:D61)</f>
        <v>470</v>
      </c>
      <c r="E56" s="25"/>
      <c r="F56" s="25"/>
      <c r="G56" s="110" t="s">
        <v>27</v>
      </c>
      <c r="H56" s="110" t="s">
        <v>27</v>
      </c>
      <c r="I56" s="110" t="s">
        <v>27</v>
      </c>
      <c r="J56" s="114"/>
      <c r="K56" s="110" t="s">
        <v>27</v>
      </c>
      <c r="L56" s="110" t="s">
        <v>27</v>
      </c>
      <c r="M56" s="110" t="s">
        <v>27</v>
      </c>
      <c r="N56" s="114"/>
      <c r="O56" s="110" t="s">
        <v>27</v>
      </c>
      <c r="P56" s="115" t="s">
        <v>27</v>
      </c>
      <c r="Q56" s="110" t="s">
        <v>27</v>
      </c>
      <c r="R56" s="110" t="s">
        <v>27</v>
      </c>
      <c r="S56" s="110" t="s">
        <v>27</v>
      </c>
    </row>
    <row r="57" spans="1:19" ht="26.25" customHeight="1" x14ac:dyDescent="0.3">
      <c r="A57" s="34" t="s">
        <v>892</v>
      </c>
      <c r="B57" s="33" t="s">
        <v>893</v>
      </c>
      <c r="C57" s="233"/>
      <c r="D57" s="40">
        <v>240</v>
      </c>
      <c r="E57" s="210"/>
      <c r="F57" s="210"/>
      <c r="G57" s="110"/>
      <c r="H57" s="110"/>
      <c r="I57" s="110"/>
      <c r="J57" s="114"/>
      <c r="K57" s="110"/>
      <c r="L57" s="110"/>
      <c r="M57" s="110"/>
      <c r="N57" s="114"/>
      <c r="O57" s="110"/>
      <c r="P57" s="115"/>
      <c r="Q57" s="110"/>
      <c r="R57" s="110"/>
      <c r="S57" s="110"/>
    </row>
    <row r="58" spans="1:19" ht="72" x14ac:dyDescent="0.3">
      <c r="A58" s="34" t="s">
        <v>894</v>
      </c>
      <c r="B58" s="33" t="s">
        <v>895</v>
      </c>
      <c r="C58" s="233"/>
      <c r="D58" s="40">
        <v>120</v>
      </c>
      <c r="E58" s="210"/>
      <c r="F58" s="210"/>
      <c r="G58" s="110"/>
      <c r="H58" s="110"/>
      <c r="I58" s="110"/>
      <c r="J58" s="114"/>
      <c r="K58" s="110"/>
      <c r="L58" s="110"/>
      <c r="M58" s="110"/>
      <c r="N58" s="114"/>
      <c r="O58" s="110"/>
      <c r="P58" s="115"/>
      <c r="Q58" s="110"/>
      <c r="R58" s="110"/>
      <c r="S58" s="110"/>
    </row>
    <row r="59" spans="1:19" ht="48" x14ac:dyDescent="0.3">
      <c r="A59" s="34" t="s">
        <v>896</v>
      </c>
      <c r="B59" s="33" t="s">
        <v>897</v>
      </c>
      <c r="C59" s="233"/>
      <c r="D59" s="40">
        <v>60</v>
      </c>
      <c r="E59" s="210"/>
      <c r="F59" s="210"/>
      <c r="G59" s="110"/>
      <c r="H59" s="110"/>
      <c r="I59" s="110"/>
      <c r="J59" s="114"/>
      <c r="K59" s="110"/>
      <c r="L59" s="110"/>
      <c r="M59" s="110"/>
      <c r="N59" s="114"/>
      <c r="O59" s="110"/>
      <c r="P59" s="115"/>
      <c r="Q59" s="110"/>
      <c r="R59" s="110"/>
      <c r="S59" s="110"/>
    </row>
    <row r="60" spans="1:19" ht="48" x14ac:dyDescent="0.3">
      <c r="A60" s="34" t="s">
        <v>898</v>
      </c>
      <c r="B60" s="33" t="s">
        <v>899</v>
      </c>
      <c r="C60" s="233"/>
      <c r="D60" s="40">
        <v>30</v>
      </c>
      <c r="E60" s="210"/>
      <c r="F60" s="210"/>
      <c r="G60" s="110"/>
      <c r="H60" s="110"/>
      <c r="I60" s="110"/>
      <c r="J60" s="114"/>
      <c r="K60" s="110"/>
      <c r="L60" s="110"/>
      <c r="M60" s="110"/>
      <c r="N60" s="114"/>
      <c r="O60" s="110"/>
      <c r="P60" s="115"/>
      <c r="Q60" s="110"/>
      <c r="R60" s="110"/>
      <c r="S60" s="110"/>
    </row>
    <row r="61" spans="1:19" ht="48" x14ac:dyDescent="0.3">
      <c r="A61" s="34" t="s">
        <v>900</v>
      </c>
      <c r="B61" s="33" t="s">
        <v>901</v>
      </c>
      <c r="C61" s="233"/>
      <c r="D61" s="40">
        <v>20</v>
      </c>
      <c r="E61" s="210"/>
      <c r="F61" s="210"/>
      <c r="G61" s="110"/>
      <c r="H61" s="110"/>
      <c r="I61" s="110"/>
      <c r="J61" s="114"/>
      <c r="K61" s="110"/>
      <c r="L61" s="110"/>
      <c r="M61" s="110"/>
      <c r="N61" s="114"/>
      <c r="O61" s="110"/>
      <c r="P61" s="115"/>
      <c r="Q61" s="110"/>
      <c r="R61" s="110"/>
      <c r="S61" s="110"/>
    </row>
    <row r="62" spans="1:19" ht="96" x14ac:dyDescent="0.3">
      <c r="A62" s="40">
        <v>13.5</v>
      </c>
      <c r="B62" s="234" t="s">
        <v>902</v>
      </c>
      <c r="C62" s="210" t="s">
        <v>903</v>
      </c>
      <c r="D62" s="210">
        <f>SUM(D63:D70)</f>
        <v>1080</v>
      </c>
      <c r="E62" s="210"/>
      <c r="F62" s="210"/>
      <c r="G62" s="110" t="s">
        <v>27</v>
      </c>
      <c r="H62" s="110" t="s">
        <v>27</v>
      </c>
      <c r="I62" s="110" t="s">
        <v>27</v>
      </c>
      <c r="J62" s="110" t="s">
        <v>27</v>
      </c>
      <c r="K62" s="110" t="s">
        <v>27</v>
      </c>
      <c r="L62" s="110" t="s">
        <v>27</v>
      </c>
      <c r="M62" s="110" t="s">
        <v>27</v>
      </c>
      <c r="N62" s="114"/>
      <c r="O62" s="110" t="s">
        <v>27</v>
      </c>
      <c r="P62" s="115" t="s">
        <v>27</v>
      </c>
      <c r="Q62" s="110" t="s">
        <v>27</v>
      </c>
      <c r="R62" s="110" t="s">
        <v>27</v>
      </c>
      <c r="S62" s="110" t="s">
        <v>27</v>
      </c>
    </row>
    <row r="63" spans="1:19" x14ac:dyDescent="0.3">
      <c r="A63" s="34" t="s">
        <v>904</v>
      </c>
      <c r="B63" s="190" t="s">
        <v>905</v>
      </c>
      <c r="C63" s="210"/>
      <c r="D63" s="210">
        <v>280</v>
      </c>
      <c r="E63" s="210"/>
      <c r="F63" s="210"/>
      <c r="G63" s="110"/>
      <c r="H63" s="110"/>
      <c r="I63" s="110"/>
      <c r="J63" s="110"/>
      <c r="K63" s="110"/>
      <c r="L63" s="110"/>
      <c r="M63" s="110"/>
      <c r="N63" s="114"/>
      <c r="O63" s="110"/>
      <c r="P63" s="110"/>
      <c r="Q63" s="110"/>
      <c r="R63" s="110"/>
      <c r="S63" s="110"/>
    </row>
    <row r="64" spans="1:19" x14ac:dyDescent="0.3">
      <c r="A64" s="34" t="s">
        <v>906</v>
      </c>
      <c r="B64" s="190" t="s">
        <v>907</v>
      </c>
      <c r="C64" s="210"/>
      <c r="D64" s="210">
        <v>180</v>
      </c>
      <c r="E64" s="210"/>
      <c r="F64" s="210"/>
      <c r="G64" s="110"/>
      <c r="H64" s="110"/>
      <c r="I64" s="110"/>
      <c r="J64" s="110"/>
      <c r="K64" s="110"/>
      <c r="L64" s="110"/>
      <c r="M64" s="110"/>
      <c r="N64" s="114"/>
      <c r="O64" s="110"/>
      <c r="P64" s="115"/>
      <c r="Q64" s="110"/>
      <c r="R64" s="110"/>
      <c r="S64" s="110"/>
    </row>
    <row r="65" spans="1:19" x14ac:dyDescent="0.3">
      <c r="A65" s="34" t="s">
        <v>908</v>
      </c>
      <c r="B65" s="190" t="s">
        <v>909</v>
      </c>
      <c r="C65" s="210"/>
      <c r="D65" s="210">
        <v>20</v>
      </c>
      <c r="E65" s="210"/>
      <c r="F65" s="210"/>
      <c r="G65" s="110"/>
      <c r="H65" s="110"/>
      <c r="I65" s="110"/>
      <c r="J65" s="110"/>
      <c r="K65" s="110"/>
      <c r="L65" s="110"/>
      <c r="M65" s="110"/>
      <c r="N65" s="114"/>
      <c r="O65" s="110"/>
      <c r="P65" s="115"/>
      <c r="Q65" s="110"/>
      <c r="R65" s="110"/>
      <c r="S65" s="110"/>
    </row>
    <row r="66" spans="1:19" x14ac:dyDescent="0.3">
      <c r="A66" s="34" t="s">
        <v>910</v>
      </c>
      <c r="B66" s="190" t="s">
        <v>911</v>
      </c>
      <c r="C66" s="210"/>
      <c r="D66" s="210">
        <v>30</v>
      </c>
      <c r="E66" s="210"/>
      <c r="F66" s="210"/>
      <c r="G66" s="110"/>
      <c r="H66" s="110"/>
      <c r="I66" s="110"/>
      <c r="J66" s="110"/>
      <c r="K66" s="110"/>
      <c r="L66" s="110"/>
      <c r="M66" s="110"/>
      <c r="N66" s="114"/>
      <c r="O66" s="110"/>
      <c r="P66" s="115"/>
      <c r="Q66" s="110"/>
      <c r="R66" s="110"/>
      <c r="S66" s="110"/>
    </row>
    <row r="67" spans="1:19" x14ac:dyDescent="0.3">
      <c r="A67" s="34" t="s">
        <v>912</v>
      </c>
      <c r="B67" s="190" t="s">
        <v>913</v>
      </c>
      <c r="C67" s="210"/>
      <c r="D67" s="210">
        <v>60</v>
      </c>
      <c r="E67" s="210"/>
      <c r="F67" s="210"/>
      <c r="G67" s="110"/>
      <c r="H67" s="110"/>
      <c r="I67" s="110"/>
      <c r="J67" s="110"/>
      <c r="K67" s="110"/>
      <c r="L67" s="110"/>
      <c r="M67" s="110"/>
      <c r="N67" s="114"/>
      <c r="O67" s="110"/>
      <c r="P67" s="115"/>
      <c r="Q67" s="110"/>
      <c r="R67" s="110"/>
      <c r="S67" s="110"/>
    </row>
    <row r="68" spans="1:19" ht="28.5" customHeight="1" x14ac:dyDescent="0.3">
      <c r="A68" s="34" t="s">
        <v>914</v>
      </c>
      <c r="B68" s="190" t="s">
        <v>915</v>
      </c>
      <c r="C68" s="210"/>
      <c r="D68" s="210">
        <v>60</v>
      </c>
      <c r="E68" s="210"/>
      <c r="F68" s="210"/>
      <c r="G68" s="110"/>
      <c r="H68" s="110"/>
      <c r="I68" s="110"/>
      <c r="J68" s="110"/>
      <c r="K68" s="110"/>
      <c r="L68" s="110"/>
      <c r="M68" s="110"/>
      <c r="N68" s="114"/>
      <c r="O68" s="110"/>
      <c r="P68" s="115"/>
      <c r="Q68" s="110"/>
      <c r="R68" s="110"/>
      <c r="S68" s="110"/>
    </row>
    <row r="69" spans="1:19" x14ac:dyDescent="0.3">
      <c r="A69" s="34" t="s">
        <v>916</v>
      </c>
      <c r="B69" s="190" t="s">
        <v>917</v>
      </c>
      <c r="C69" s="210"/>
      <c r="D69" s="210">
        <v>360</v>
      </c>
      <c r="E69" s="210"/>
      <c r="F69" s="210"/>
      <c r="G69" s="110"/>
      <c r="H69" s="110"/>
      <c r="I69" s="110"/>
      <c r="J69" s="110"/>
      <c r="K69" s="110"/>
      <c r="L69" s="110"/>
      <c r="M69" s="110"/>
      <c r="N69" s="114"/>
      <c r="O69" s="110"/>
      <c r="P69" s="115"/>
      <c r="Q69" s="110"/>
      <c r="R69" s="110"/>
      <c r="S69" s="110"/>
    </row>
    <row r="70" spans="1:19" x14ac:dyDescent="0.3">
      <c r="A70" s="34" t="s">
        <v>918</v>
      </c>
      <c r="B70" s="190" t="s">
        <v>919</v>
      </c>
      <c r="C70" s="210"/>
      <c r="D70" s="210">
        <v>90</v>
      </c>
      <c r="E70" s="210"/>
      <c r="F70" s="210"/>
      <c r="G70" s="110"/>
      <c r="H70" s="110"/>
      <c r="I70" s="110"/>
      <c r="J70" s="110"/>
      <c r="K70" s="110"/>
      <c r="L70" s="110"/>
      <c r="M70" s="110"/>
      <c r="N70" s="114"/>
      <c r="O70" s="110"/>
      <c r="P70" s="115"/>
      <c r="Q70" s="110"/>
      <c r="R70" s="110"/>
      <c r="S70" s="110"/>
    </row>
    <row r="71" spans="1:19" x14ac:dyDescent="0.3">
      <c r="A71" s="20">
        <v>4</v>
      </c>
      <c r="B71" s="21" t="s">
        <v>920</v>
      </c>
      <c r="C71" s="209"/>
      <c r="D71" s="209">
        <f>D72+D85</f>
        <v>3010</v>
      </c>
      <c r="E71" s="209"/>
      <c r="F71" s="209"/>
      <c r="G71" s="118" t="s">
        <v>27</v>
      </c>
      <c r="H71" s="118" t="s">
        <v>27</v>
      </c>
      <c r="I71" s="118" t="s">
        <v>27</v>
      </c>
      <c r="J71" s="118" t="s">
        <v>27</v>
      </c>
      <c r="K71" s="118" t="s">
        <v>27</v>
      </c>
      <c r="L71" s="119"/>
      <c r="M71" s="118" t="s">
        <v>27</v>
      </c>
      <c r="N71" s="119"/>
      <c r="O71" s="119"/>
      <c r="P71" s="118" t="s">
        <v>27</v>
      </c>
      <c r="Q71" s="118" t="s">
        <v>27</v>
      </c>
      <c r="R71" s="118" t="s">
        <v>27</v>
      </c>
      <c r="S71" s="119"/>
    </row>
    <row r="72" spans="1:19" x14ac:dyDescent="0.3">
      <c r="A72" s="23">
        <v>4.0999999999999996</v>
      </c>
      <c r="B72" s="24" t="s">
        <v>1480</v>
      </c>
      <c r="C72" s="23" t="s">
        <v>921</v>
      </c>
      <c r="D72" s="23">
        <f>SUM(D73:D84)</f>
        <v>1900</v>
      </c>
      <c r="E72" s="23"/>
      <c r="F72" s="23"/>
      <c r="G72" s="109" t="s">
        <v>27</v>
      </c>
      <c r="H72" s="109" t="s">
        <v>27</v>
      </c>
      <c r="I72" s="109" t="s">
        <v>27</v>
      </c>
      <c r="J72" s="109" t="s">
        <v>27</v>
      </c>
      <c r="K72" s="116"/>
      <c r="L72" s="109" t="s">
        <v>27</v>
      </c>
      <c r="M72" s="116"/>
      <c r="N72" s="116"/>
      <c r="O72" s="116"/>
      <c r="P72" s="109" t="s">
        <v>27</v>
      </c>
      <c r="Q72" s="109" t="s">
        <v>27</v>
      </c>
      <c r="R72" s="109" t="s">
        <v>27</v>
      </c>
      <c r="S72" s="116"/>
    </row>
    <row r="73" spans="1:19" x14ac:dyDescent="0.3">
      <c r="A73" s="34" t="s">
        <v>122</v>
      </c>
      <c r="B73" s="229" t="s">
        <v>922</v>
      </c>
      <c r="C73" s="233"/>
      <c r="D73" s="40">
        <v>60</v>
      </c>
      <c r="E73" s="233"/>
      <c r="F73" s="233"/>
      <c r="G73" s="110"/>
      <c r="H73" s="110"/>
      <c r="I73" s="110"/>
      <c r="J73" s="110"/>
      <c r="K73" s="114"/>
      <c r="L73" s="110"/>
      <c r="M73" s="114"/>
      <c r="N73" s="114"/>
      <c r="O73" s="114"/>
      <c r="P73" s="115"/>
      <c r="Q73" s="110"/>
      <c r="R73" s="110"/>
      <c r="S73" s="114"/>
    </row>
    <row r="74" spans="1:19" x14ac:dyDescent="0.3">
      <c r="A74" s="34" t="s">
        <v>124</v>
      </c>
      <c r="B74" s="229" t="s">
        <v>923</v>
      </c>
      <c r="C74" s="233"/>
      <c r="D74" s="40">
        <v>60</v>
      </c>
      <c r="E74" s="233"/>
      <c r="F74" s="233"/>
      <c r="G74" s="110"/>
      <c r="H74" s="110"/>
      <c r="I74" s="110"/>
      <c r="J74" s="110"/>
      <c r="K74" s="114"/>
      <c r="L74" s="110"/>
      <c r="M74" s="114"/>
      <c r="N74" s="114"/>
      <c r="O74" s="114"/>
      <c r="P74" s="115"/>
      <c r="Q74" s="110"/>
      <c r="R74" s="110"/>
      <c r="S74" s="114"/>
    </row>
    <row r="75" spans="1:19" x14ac:dyDescent="0.3">
      <c r="A75" s="34" t="s">
        <v>126</v>
      </c>
      <c r="B75" s="235" t="s">
        <v>1481</v>
      </c>
      <c r="C75" s="233"/>
      <c r="D75" s="40">
        <v>60</v>
      </c>
      <c r="E75" s="233"/>
      <c r="F75" s="233"/>
      <c r="G75" s="110"/>
      <c r="H75" s="110"/>
      <c r="I75" s="110"/>
      <c r="J75" s="110"/>
      <c r="K75" s="114"/>
      <c r="L75" s="110"/>
      <c r="M75" s="114"/>
      <c r="N75" s="114"/>
      <c r="O75" s="114"/>
      <c r="P75" s="115"/>
      <c r="Q75" s="110"/>
      <c r="R75" s="110"/>
      <c r="S75" s="114"/>
    </row>
    <row r="76" spans="1:19" ht="48" x14ac:dyDescent="0.3">
      <c r="A76" s="34" t="s">
        <v>128</v>
      </c>
      <c r="B76" s="229" t="s">
        <v>924</v>
      </c>
      <c r="C76" s="233"/>
      <c r="D76" s="40">
        <v>20</v>
      </c>
      <c r="E76" s="233"/>
      <c r="F76" s="233"/>
      <c r="G76" s="110"/>
      <c r="H76" s="110"/>
      <c r="I76" s="110"/>
      <c r="J76" s="110"/>
      <c r="K76" s="114"/>
      <c r="L76" s="110"/>
      <c r="M76" s="114"/>
      <c r="N76" s="114"/>
      <c r="O76" s="114"/>
      <c r="P76" s="115"/>
      <c r="Q76" s="110"/>
      <c r="R76" s="110"/>
      <c r="S76" s="114"/>
    </row>
    <row r="77" spans="1:19" x14ac:dyDescent="0.3">
      <c r="A77" s="34" t="s">
        <v>130</v>
      </c>
      <c r="B77" s="229" t="s">
        <v>925</v>
      </c>
      <c r="C77" s="233"/>
      <c r="D77" s="40">
        <v>1200</v>
      </c>
      <c r="E77" s="233"/>
      <c r="F77" s="233"/>
      <c r="G77" s="110"/>
      <c r="H77" s="110"/>
      <c r="I77" s="110"/>
      <c r="J77" s="110"/>
      <c r="K77" s="114"/>
      <c r="L77" s="110"/>
      <c r="M77" s="114"/>
      <c r="N77" s="114"/>
      <c r="O77" s="114"/>
      <c r="P77" s="115"/>
      <c r="Q77" s="110"/>
      <c r="R77" s="110"/>
      <c r="S77" s="114"/>
    </row>
    <row r="78" spans="1:19" x14ac:dyDescent="0.3">
      <c r="A78" s="34" t="s">
        <v>132</v>
      </c>
      <c r="B78" s="229" t="s">
        <v>926</v>
      </c>
      <c r="C78" s="233"/>
      <c r="D78" s="40">
        <v>40</v>
      </c>
      <c r="E78" s="233"/>
      <c r="F78" s="233"/>
      <c r="G78" s="110"/>
      <c r="H78" s="110"/>
      <c r="I78" s="110"/>
      <c r="J78" s="110"/>
      <c r="K78" s="114"/>
      <c r="L78" s="110"/>
      <c r="M78" s="114"/>
      <c r="N78" s="114"/>
      <c r="O78" s="114"/>
      <c r="P78" s="115"/>
      <c r="Q78" s="110"/>
      <c r="R78" s="110"/>
      <c r="S78" s="114"/>
    </row>
    <row r="79" spans="1:19" ht="46.5" customHeight="1" x14ac:dyDescent="0.3">
      <c r="A79" s="34" t="s">
        <v>134</v>
      </c>
      <c r="B79" s="229" t="s">
        <v>927</v>
      </c>
      <c r="C79" s="233"/>
      <c r="D79" s="40">
        <v>30</v>
      </c>
      <c r="E79" s="233"/>
      <c r="F79" s="233"/>
      <c r="G79" s="110"/>
      <c r="H79" s="110"/>
      <c r="I79" s="110"/>
      <c r="J79" s="110"/>
      <c r="K79" s="114"/>
      <c r="L79" s="110"/>
      <c r="M79" s="114"/>
      <c r="N79" s="114"/>
      <c r="O79" s="114"/>
      <c r="P79" s="115"/>
      <c r="Q79" s="110"/>
      <c r="R79" s="110"/>
      <c r="S79" s="114"/>
    </row>
    <row r="80" spans="1:19" x14ac:dyDescent="0.3">
      <c r="A80" s="34" t="s">
        <v>136</v>
      </c>
      <c r="B80" s="229" t="s">
        <v>928</v>
      </c>
      <c r="C80" s="233"/>
      <c r="D80" s="40">
        <v>120</v>
      </c>
      <c r="E80" s="233"/>
      <c r="F80" s="233"/>
      <c r="G80" s="110"/>
      <c r="H80" s="110"/>
      <c r="I80" s="110"/>
      <c r="J80" s="110"/>
      <c r="K80" s="114"/>
      <c r="L80" s="110"/>
      <c r="M80" s="114"/>
      <c r="N80" s="114"/>
      <c r="O80" s="114"/>
      <c r="P80" s="115"/>
      <c r="Q80" s="110"/>
      <c r="R80" s="110"/>
      <c r="S80" s="114"/>
    </row>
    <row r="81" spans="1:26" x14ac:dyDescent="0.3">
      <c r="A81" s="34" t="s">
        <v>929</v>
      </c>
      <c r="B81" s="229" t="s">
        <v>930</v>
      </c>
      <c r="C81" s="233"/>
      <c r="D81" s="40">
        <v>60</v>
      </c>
      <c r="E81" s="233"/>
      <c r="F81" s="233"/>
      <c r="G81" s="110"/>
      <c r="H81" s="110"/>
      <c r="I81" s="110"/>
      <c r="J81" s="110"/>
      <c r="K81" s="114"/>
      <c r="L81" s="110"/>
      <c r="M81" s="114"/>
      <c r="N81" s="114"/>
      <c r="O81" s="114"/>
      <c r="P81" s="115"/>
      <c r="Q81" s="110"/>
      <c r="R81" s="110"/>
      <c r="S81" s="114"/>
    </row>
    <row r="82" spans="1:26" x14ac:dyDescent="0.3">
      <c r="A82" s="34" t="s">
        <v>931</v>
      </c>
      <c r="B82" s="229" t="s">
        <v>932</v>
      </c>
      <c r="C82" s="233"/>
      <c r="D82" s="40">
        <v>180</v>
      </c>
      <c r="E82" s="233"/>
      <c r="F82" s="233"/>
      <c r="G82" s="110"/>
      <c r="H82" s="110"/>
      <c r="I82" s="110"/>
      <c r="J82" s="110"/>
      <c r="K82" s="114"/>
      <c r="L82" s="110"/>
      <c r="M82" s="114"/>
      <c r="N82" s="114"/>
      <c r="O82" s="114"/>
      <c r="P82" s="115"/>
      <c r="Q82" s="110"/>
      <c r="R82" s="110"/>
      <c r="S82" s="114"/>
    </row>
    <row r="83" spans="1:26" ht="72" x14ac:dyDescent="0.3">
      <c r="A83" s="34" t="s">
        <v>933</v>
      </c>
      <c r="B83" s="229" t="s">
        <v>934</v>
      </c>
      <c r="C83" s="233"/>
      <c r="D83" s="40">
        <v>40</v>
      </c>
      <c r="E83" s="233"/>
      <c r="F83" s="233"/>
      <c r="G83" s="110"/>
      <c r="H83" s="110"/>
      <c r="I83" s="110"/>
      <c r="J83" s="110"/>
      <c r="K83" s="114"/>
      <c r="L83" s="110"/>
      <c r="M83" s="114"/>
      <c r="N83" s="114"/>
      <c r="O83" s="114"/>
      <c r="P83" s="115"/>
      <c r="Q83" s="110"/>
      <c r="R83" s="110"/>
      <c r="S83" s="114"/>
    </row>
    <row r="84" spans="1:26" x14ac:dyDescent="0.3">
      <c r="A84" s="34" t="s">
        <v>935</v>
      </c>
      <c r="B84" s="229" t="s">
        <v>936</v>
      </c>
      <c r="C84" s="233"/>
      <c r="D84" s="40">
        <v>30</v>
      </c>
      <c r="E84" s="233"/>
      <c r="F84" s="233"/>
      <c r="G84" s="110"/>
      <c r="H84" s="110"/>
      <c r="I84" s="110"/>
      <c r="J84" s="110"/>
      <c r="K84" s="114"/>
      <c r="L84" s="110"/>
      <c r="M84" s="114"/>
      <c r="N84" s="114"/>
      <c r="O84" s="114"/>
      <c r="P84" s="115"/>
      <c r="Q84" s="110"/>
      <c r="R84" s="110"/>
      <c r="S84" s="114"/>
    </row>
    <row r="85" spans="1:26" x14ac:dyDescent="0.3">
      <c r="A85" s="23">
        <v>4.2</v>
      </c>
      <c r="B85" s="24" t="s">
        <v>1482</v>
      </c>
      <c r="C85" s="48" t="s">
        <v>921</v>
      </c>
      <c r="D85" s="23">
        <f>SUM(D86,D87,D88,D89,D90,D91,D96,D97,D98,D99,D100,D101,D102)</f>
        <v>1110</v>
      </c>
      <c r="E85" s="23"/>
      <c r="F85" s="23"/>
      <c r="G85" s="109" t="s">
        <v>27</v>
      </c>
      <c r="H85" s="109" t="s">
        <v>27</v>
      </c>
      <c r="I85" s="109" t="s">
        <v>27</v>
      </c>
      <c r="J85" s="109" t="s">
        <v>27</v>
      </c>
      <c r="K85" s="116"/>
      <c r="L85" s="116"/>
      <c r="M85" s="116"/>
      <c r="N85" s="116"/>
      <c r="O85" s="116"/>
      <c r="P85" s="116"/>
      <c r="Q85" s="109" t="s">
        <v>27</v>
      </c>
      <c r="R85" s="109" t="s">
        <v>27</v>
      </c>
      <c r="S85" s="116"/>
    </row>
    <row r="86" spans="1:26" ht="30" customHeight="1" x14ac:dyDescent="0.3">
      <c r="A86" s="34" t="s">
        <v>139</v>
      </c>
      <c r="B86" s="229" t="s">
        <v>937</v>
      </c>
      <c r="C86" s="193"/>
      <c r="D86" s="210">
        <v>120</v>
      </c>
      <c r="E86" s="193"/>
      <c r="F86" s="193"/>
      <c r="G86" s="110"/>
      <c r="H86" s="110"/>
      <c r="I86" s="110"/>
      <c r="J86" s="110"/>
      <c r="K86" s="114"/>
      <c r="L86" s="114"/>
      <c r="M86" s="114"/>
      <c r="N86" s="114"/>
      <c r="O86" s="114"/>
      <c r="P86" s="120"/>
      <c r="Q86" s="110"/>
      <c r="R86" s="110"/>
      <c r="S86" s="114"/>
    </row>
    <row r="87" spans="1:26" x14ac:dyDescent="0.3">
      <c r="A87" s="34" t="s">
        <v>141</v>
      </c>
      <c r="B87" s="229" t="s">
        <v>938</v>
      </c>
      <c r="C87" s="193"/>
      <c r="D87" s="210">
        <v>60</v>
      </c>
      <c r="E87" s="193"/>
      <c r="F87" s="193"/>
      <c r="G87" s="110"/>
      <c r="H87" s="110"/>
      <c r="I87" s="110"/>
      <c r="J87" s="110"/>
      <c r="K87" s="114"/>
      <c r="L87" s="114"/>
      <c r="M87" s="114"/>
      <c r="N87" s="114"/>
      <c r="O87" s="114"/>
      <c r="P87" s="120"/>
      <c r="Q87" s="110"/>
      <c r="R87" s="110"/>
      <c r="S87" s="114"/>
    </row>
    <row r="88" spans="1:26" x14ac:dyDescent="0.3">
      <c r="A88" s="34" t="s">
        <v>142</v>
      </c>
      <c r="B88" s="229" t="s">
        <v>939</v>
      </c>
      <c r="C88" s="193"/>
      <c r="D88" s="210">
        <v>10</v>
      </c>
      <c r="E88" s="193"/>
      <c r="F88" s="193"/>
      <c r="G88" s="110"/>
      <c r="H88" s="110"/>
      <c r="I88" s="110"/>
      <c r="J88" s="110"/>
      <c r="K88" s="114"/>
      <c r="L88" s="114"/>
      <c r="M88" s="114"/>
      <c r="N88" s="114"/>
      <c r="O88" s="114"/>
      <c r="P88" s="120"/>
      <c r="Q88" s="110"/>
      <c r="R88" s="110"/>
      <c r="S88" s="114"/>
    </row>
    <row r="89" spans="1:26" x14ac:dyDescent="0.3">
      <c r="A89" s="34" t="s">
        <v>144</v>
      </c>
      <c r="B89" s="229" t="s">
        <v>940</v>
      </c>
      <c r="C89" s="193"/>
      <c r="D89" s="210">
        <v>30</v>
      </c>
      <c r="E89" s="193"/>
      <c r="F89" s="193"/>
      <c r="G89" s="110"/>
      <c r="H89" s="110"/>
      <c r="I89" s="110"/>
      <c r="J89" s="110"/>
      <c r="K89" s="114"/>
      <c r="L89" s="114"/>
      <c r="M89" s="114"/>
      <c r="N89" s="114"/>
      <c r="O89" s="114"/>
      <c r="P89" s="120"/>
      <c r="Q89" s="110"/>
      <c r="R89" s="110"/>
      <c r="S89" s="114"/>
    </row>
    <row r="90" spans="1:26" x14ac:dyDescent="0.3">
      <c r="A90" s="34" t="s">
        <v>146</v>
      </c>
      <c r="B90" s="229" t="s">
        <v>941</v>
      </c>
      <c r="C90" s="193"/>
      <c r="D90" s="210">
        <v>60</v>
      </c>
      <c r="E90" s="193"/>
      <c r="F90" s="193"/>
      <c r="G90" s="110"/>
      <c r="H90" s="110"/>
      <c r="I90" s="110"/>
      <c r="J90" s="110"/>
      <c r="K90" s="114"/>
      <c r="L90" s="114"/>
      <c r="M90" s="114"/>
      <c r="N90" s="114"/>
      <c r="O90" s="114"/>
      <c r="P90" s="120"/>
      <c r="Q90" s="110"/>
      <c r="R90" s="110"/>
      <c r="S90" s="114"/>
    </row>
    <row r="91" spans="1:26" x14ac:dyDescent="0.3">
      <c r="A91" s="75" t="s">
        <v>148</v>
      </c>
      <c r="B91" s="236" t="s">
        <v>942</v>
      </c>
      <c r="C91" s="237"/>
      <c r="D91" s="6">
        <v>45</v>
      </c>
      <c r="E91" s="237"/>
      <c r="F91" s="237"/>
      <c r="G91" s="111"/>
      <c r="H91" s="111"/>
      <c r="I91" s="111"/>
      <c r="J91" s="111"/>
      <c r="K91" s="121"/>
      <c r="L91" s="121"/>
      <c r="M91" s="121"/>
      <c r="N91" s="121"/>
      <c r="O91" s="121"/>
      <c r="P91" s="122"/>
      <c r="Q91" s="111"/>
      <c r="R91" s="111"/>
      <c r="S91" s="121"/>
    </row>
    <row r="92" spans="1:26" s="117" customFormat="1" x14ac:dyDescent="0.3">
      <c r="A92" s="66"/>
      <c r="B92" s="238" t="s">
        <v>943</v>
      </c>
      <c r="C92" s="239"/>
      <c r="D92" s="11"/>
      <c r="E92" s="239"/>
      <c r="F92" s="239"/>
      <c r="G92" s="123"/>
      <c r="H92" s="123"/>
      <c r="I92" s="123"/>
      <c r="J92" s="123"/>
      <c r="K92" s="124"/>
      <c r="L92" s="124"/>
      <c r="M92" s="124"/>
      <c r="N92" s="124"/>
      <c r="O92" s="124"/>
      <c r="P92" s="125"/>
      <c r="Q92" s="123"/>
      <c r="R92" s="123"/>
      <c r="S92" s="124"/>
      <c r="T92" s="102"/>
      <c r="U92" s="102"/>
      <c r="V92" s="102"/>
      <c r="W92" s="102"/>
      <c r="X92" s="102"/>
      <c r="Y92" s="102"/>
      <c r="Z92" s="102"/>
    </row>
    <row r="93" spans="1:26" s="117" customFormat="1" x14ac:dyDescent="0.3">
      <c r="A93" s="66"/>
      <c r="B93" s="238" t="s">
        <v>944</v>
      </c>
      <c r="C93" s="239"/>
      <c r="D93" s="11"/>
      <c r="E93" s="239"/>
      <c r="F93" s="239"/>
      <c r="G93" s="123"/>
      <c r="H93" s="123"/>
      <c r="I93" s="123"/>
      <c r="J93" s="123"/>
      <c r="K93" s="124"/>
      <c r="L93" s="124"/>
      <c r="M93" s="124"/>
      <c r="N93" s="124"/>
      <c r="O93" s="124"/>
      <c r="P93" s="125"/>
      <c r="Q93" s="123"/>
      <c r="R93" s="123"/>
      <c r="S93" s="124"/>
      <c r="T93" s="102"/>
      <c r="U93" s="102"/>
      <c r="V93" s="102"/>
      <c r="W93" s="102"/>
      <c r="X93" s="102"/>
      <c r="Y93" s="102"/>
      <c r="Z93" s="102"/>
    </row>
    <row r="94" spans="1:26" s="117" customFormat="1" x14ac:dyDescent="0.3">
      <c r="A94" s="66"/>
      <c r="B94" s="238" t="s">
        <v>945</v>
      </c>
      <c r="C94" s="239"/>
      <c r="D94" s="11"/>
      <c r="E94" s="239"/>
      <c r="F94" s="239"/>
      <c r="G94" s="123"/>
      <c r="H94" s="123"/>
      <c r="I94" s="123"/>
      <c r="J94" s="123"/>
      <c r="K94" s="124"/>
      <c r="L94" s="124"/>
      <c r="M94" s="124"/>
      <c r="N94" s="124"/>
      <c r="O94" s="124"/>
      <c r="P94" s="125"/>
      <c r="Q94" s="123"/>
      <c r="R94" s="123"/>
      <c r="S94" s="124"/>
      <c r="T94" s="102"/>
      <c r="U94" s="102"/>
      <c r="V94" s="102"/>
      <c r="W94" s="102"/>
      <c r="X94" s="102"/>
      <c r="Y94" s="102"/>
      <c r="Z94" s="102"/>
    </row>
    <row r="95" spans="1:26" s="117" customFormat="1" x14ac:dyDescent="0.3">
      <c r="A95" s="77"/>
      <c r="B95" s="240" t="s">
        <v>946</v>
      </c>
      <c r="C95" s="241"/>
      <c r="D95" s="221"/>
      <c r="E95" s="241"/>
      <c r="F95" s="241"/>
      <c r="G95" s="126"/>
      <c r="H95" s="126"/>
      <c r="I95" s="126"/>
      <c r="J95" s="126"/>
      <c r="K95" s="127"/>
      <c r="L95" s="127"/>
      <c r="M95" s="127"/>
      <c r="N95" s="127"/>
      <c r="O95" s="127"/>
      <c r="P95" s="128"/>
      <c r="Q95" s="126"/>
      <c r="R95" s="126"/>
      <c r="S95" s="127"/>
      <c r="T95" s="102"/>
      <c r="U95" s="102"/>
      <c r="V95" s="102"/>
      <c r="W95" s="102"/>
      <c r="X95" s="102"/>
      <c r="Y95" s="102"/>
      <c r="Z95" s="102"/>
    </row>
    <row r="96" spans="1:26" x14ac:dyDescent="0.3">
      <c r="A96" s="34" t="s">
        <v>150</v>
      </c>
      <c r="B96" s="229" t="s">
        <v>947</v>
      </c>
      <c r="C96" s="233"/>
      <c r="D96" s="40">
        <v>60</v>
      </c>
      <c r="E96" s="233"/>
      <c r="F96" s="233"/>
      <c r="G96" s="110"/>
      <c r="H96" s="110"/>
      <c r="I96" s="110"/>
      <c r="J96" s="110"/>
      <c r="K96" s="114"/>
      <c r="L96" s="114"/>
      <c r="M96" s="114"/>
      <c r="N96" s="114"/>
      <c r="O96" s="114"/>
      <c r="P96" s="120"/>
      <c r="Q96" s="110"/>
      <c r="R96" s="110"/>
      <c r="S96" s="114"/>
    </row>
    <row r="97" spans="1:19" x14ac:dyDescent="0.3">
      <c r="A97" s="34" t="s">
        <v>151</v>
      </c>
      <c r="B97" s="229" t="s">
        <v>948</v>
      </c>
      <c r="C97" s="233"/>
      <c r="D97" s="40">
        <v>40</v>
      </c>
      <c r="E97" s="233"/>
      <c r="F97" s="233"/>
      <c r="G97" s="110"/>
      <c r="H97" s="110"/>
      <c r="I97" s="110"/>
      <c r="J97" s="110"/>
      <c r="K97" s="114"/>
      <c r="L97" s="114"/>
      <c r="M97" s="114"/>
      <c r="N97" s="114"/>
      <c r="O97" s="114"/>
      <c r="P97" s="120"/>
      <c r="Q97" s="110"/>
      <c r="R97" s="110"/>
      <c r="S97" s="114"/>
    </row>
    <row r="98" spans="1:19" ht="26.25" customHeight="1" x14ac:dyDescent="0.3">
      <c r="A98" s="34" t="s">
        <v>949</v>
      </c>
      <c r="B98" s="229" t="s">
        <v>950</v>
      </c>
      <c r="C98" s="233"/>
      <c r="D98" s="40">
        <v>120</v>
      </c>
      <c r="E98" s="233"/>
      <c r="F98" s="233"/>
      <c r="G98" s="110"/>
      <c r="H98" s="110"/>
      <c r="I98" s="110"/>
      <c r="J98" s="110"/>
      <c r="K98" s="114"/>
      <c r="L98" s="114"/>
      <c r="M98" s="114"/>
      <c r="N98" s="114"/>
      <c r="O98" s="114"/>
      <c r="P98" s="120"/>
      <c r="Q98" s="110"/>
      <c r="R98" s="110"/>
      <c r="S98" s="114"/>
    </row>
    <row r="99" spans="1:19" x14ac:dyDescent="0.3">
      <c r="A99" s="34" t="s">
        <v>951</v>
      </c>
      <c r="B99" s="229" t="s">
        <v>952</v>
      </c>
      <c r="C99" s="233"/>
      <c r="D99" s="40">
        <v>180</v>
      </c>
      <c r="E99" s="233"/>
      <c r="F99" s="233"/>
      <c r="G99" s="110"/>
      <c r="H99" s="110"/>
      <c r="I99" s="110"/>
      <c r="J99" s="110"/>
      <c r="K99" s="114"/>
      <c r="L99" s="114"/>
      <c r="M99" s="114"/>
      <c r="N99" s="114"/>
      <c r="O99" s="114"/>
      <c r="P99" s="120"/>
      <c r="Q99" s="110"/>
      <c r="R99" s="110"/>
      <c r="S99" s="114"/>
    </row>
    <row r="100" spans="1:19" x14ac:dyDescent="0.3">
      <c r="A100" s="34" t="s">
        <v>953</v>
      </c>
      <c r="B100" s="229" t="s">
        <v>954</v>
      </c>
      <c r="C100" s="233"/>
      <c r="D100" s="40">
        <v>40</v>
      </c>
      <c r="E100" s="233"/>
      <c r="F100" s="233"/>
      <c r="G100" s="110"/>
      <c r="H100" s="110"/>
      <c r="I100" s="110"/>
      <c r="J100" s="110"/>
      <c r="K100" s="114"/>
      <c r="L100" s="114"/>
      <c r="M100" s="114"/>
      <c r="N100" s="114"/>
      <c r="O100" s="114"/>
      <c r="P100" s="120"/>
      <c r="Q100" s="110"/>
      <c r="R100" s="110"/>
      <c r="S100" s="114"/>
    </row>
    <row r="101" spans="1:19" x14ac:dyDescent="0.3">
      <c r="A101" s="34" t="s">
        <v>955</v>
      </c>
      <c r="B101" s="229" t="s">
        <v>956</v>
      </c>
      <c r="C101" s="233"/>
      <c r="D101" s="40">
        <v>300</v>
      </c>
      <c r="E101" s="233"/>
      <c r="F101" s="233"/>
      <c r="G101" s="110"/>
      <c r="H101" s="110"/>
      <c r="I101" s="110"/>
      <c r="J101" s="110"/>
      <c r="K101" s="114"/>
      <c r="L101" s="114"/>
      <c r="M101" s="114"/>
      <c r="N101" s="114"/>
      <c r="O101" s="114"/>
      <c r="P101" s="120"/>
      <c r="Q101" s="110"/>
      <c r="R101" s="110"/>
      <c r="S101" s="114"/>
    </row>
    <row r="102" spans="1:19" ht="48" x14ac:dyDescent="0.3">
      <c r="A102" s="34" t="s">
        <v>957</v>
      </c>
      <c r="B102" s="228" t="s">
        <v>958</v>
      </c>
      <c r="C102" s="233"/>
      <c r="D102" s="40">
        <v>45</v>
      </c>
      <c r="E102" s="233"/>
      <c r="F102" s="233"/>
      <c r="G102" s="110"/>
      <c r="H102" s="110"/>
      <c r="I102" s="110"/>
      <c r="J102" s="110"/>
      <c r="K102" s="114"/>
      <c r="L102" s="114"/>
      <c r="M102" s="114"/>
      <c r="N102" s="114"/>
      <c r="O102" s="114"/>
      <c r="P102" s="120"/>
      <c r="Q102" s="110"/>
      <c r="R102" s="110"/>
      <c r="S102" s="114"/>
    </row>
    <row r="103" spans="1:19" ht="48" customHeight="1" x14ac:dyDescent="0.3">
      <c r="A103" s="57">
        <v>5</v>
      </c>
      <c r="B103" s="242" t="s">
        <v>1483</v>
      </c>
      <c r="C103" s="225" t="s">
        <v>959</v>
      </c>
      <c r="D103" s="225">
        <f>SUM(D104:D110)</f>
        <v>14040</v>
      </c>
      <c r="E103" s="225"/>
      <c r="F103" s="225"/>
      <c r="G103" s="129" t="s">
        <v>27</v>
      </c>
      <c r="H103" s="129" t="s">
        <v>27</v>
      </c>
      <c r="I103" s="129" t="s">
        <v>27</v>
      </c>
      <c r="J103" s="129" t="s">
        <v>27</v>
      </c>
      <c r="K103" s="129" t="s">
        <v>27</v>
      </c>
      <c r="L103" s="129" t="s">
        <v>27</v>
      </c>
      <c r="M103" s="129" t="s">
        <v>27</v>
      </c>
      <c r="N103" s="129" t="s">
        <v>27</v>
      </c>
      <c r="O103" s="129" t="s">
        <v>27</v>
      </c>
      <c r="P103" s="129" t="s">
        <v>27</v>
      </c>
      <c r="Q103" s="129" t="s">
        <v>27</v>
      </c>
      <c r="R103" s="129" t="s">
        <v>27</v>
      </c>
      <c r="S103" s="130" t="s">
        <v>27</v>
      </c>
    </row>
    <row r="104" spans="1:19" ht="48" x14ac:dyDescent="0.3">
      <c r="A104" s="34">
        <v>5.0999999999999996</v>
      </c>
      <c r="B104" s="42" t="s">
        <v>960</v>
      </c>
      <c r="C104" s="210"/>
      <c r="D104" s="210">
        <v>360</v>
      </c>
      <c r="E104" s="210"/>
      <c r="F104" s="210"/>
      <c r="G104" s="110"/>
      <c r="H104" s="110"/>
      <c r="I104" s="110"/>
      <c r="J104" s="110"/>
      <c r="K104" s="110"/>
      <c r="L104" s="110"/>
      <c r="M104" s="110"/>
      <c r="N104" s="110"/>
      <c r="O104" s="110"/>
      <c r="P104" s="115"/>
      <c r="Q104" s="110"/>
      <c r="R104" s="110"/>
      <c r="S104" s="126"/>
    </row>
    <row r="105" spans="1:19" ht="48" x14ac:dyDescent="0.3">
      <c r="A105" s="34">
        <v>5.2</v>
      </c>
      <c r="B105" s="42" t="s">
        <v>961</v>
      </c>
      <c r="C105" s="210"/>
      <c r="D105" s="210">
        <v>360</v>
      </c>
      <c r="E105" s="210"/>
      <c r="F105" s="210"/>
      <c r="G105" s="110"/>
      <c r="H105" s="110"/>
      <c r="I105" s="110"/>
      <c r="J105" s="110"/>
      <c r="K105" s="110"/>
      <c r="L105" s="110"/>
      <c r="M105" s="110"/>
      <c r="N105" s="110"/>
      <c r="O105" s="110"/>
      <c r="P105" s="115"/>
      <c r="Q105" s="110"/>
      <c r="R105" s="110"/>
      <c r="S105" s="126"/>
    </row>
    <row r="106" spans="1:19" x14ac:dyDescent="0.3">
      <c r="A106" s="34">
        <v>5.3</v>
      </c>
      <c r="B106" s="42" t="s">
        <v>962</v>
      </c>
      <c r="C106" s="210"/>
      <c r="D106" s="210">
        <v>1080</v>
      </c>
      <c r="E106" s="210"/>
      <c r="F106" s="210"/>
      <c r="G106" s="110"/>
      <c r="H106" s="110"/>
      <c r="I106" s="110"/>
      <c r="J106" s="110"/>
      <c r="K106" s="110"/>
      <c r="L106" s="110"/>
      <c r="M106" s="110"/>
      <c r="N106" s="110"/>
      <c r="O106" s="110"/>
      <c r="P106" s="115"/>
      <c r="Q106" s="110"/>
      <c r="R106" s="110"/>
      <c r="S106" s="126"/>
    </row>
    <row r="107" spans="1:19" x14ac:dyDescent="0.3">
      <c r="A107" s="34">
        <v>5.4</v>
      </c>
      <c r="B107" s="42" t="s">
        <v>963</v>
      </c>
      <c r="C107" s="210"/>
      <c r="D107" s="210">
        <v>9000</v>
      </c>
      <c r="E107" s="210"/>
      <c r="F107" s="210"/>
      <c r="G107" s="110"/>
      <c r="H107" s="110"/>
      <c r="I107" s="110"/>
      <c r="J107" s="110"/>
      <c r="K107" s="110"/>
      <c r="L107" s="110"/>
      <c r="M107" s="110"/>
      <c r="N107" s="110"/>
      <c r="O107" s="110"/>
      <c r="P107" s="115"/>
      <c r="Q107" s="110"/>
      <c r="R107" s="110"/>
      <c r="S107" s="126"/>
    </row>
    <row r="108" spans="1:19" x14ac:dyDescent="0.3">
      <c r="A108" s="34">
        <v>5.5</v>
      </c>
      <c r="B108" s="42" t="s">
        <v>964</v>
      </c>
      <c r="C108" s="210"/>
      <c r="D108" s="210">
        <v>2520</v>
      </c>
      <c r="E108" s="210"/>
      <c r="F108" s="210"/>
      <c r="G108" s="110"/>
      <c r="H108" s="110"/>
      <c r="I108" s="110"/>
      <c r="J108" s="110"/>
      <c r="K108" s="110"/>
      <c r="L108" s="110"/>
      <c r="M108" s="110"/>
      <c r="N108" s="110"/>
      <c r="O108" s="110"/>
      <c r="P108" s="115"/>
      <c r="Q108" s="110"/>
      <c r="R108" s="110"/>
      <c r="S108" s="126"/>
    </row>
    <row r="109" spans="1:19" x14ac:dyDescent="0.3">
      <c r="A109" s="34">
        <v>5.6</v>
      </c>
      <c r="B109" s="42" t="s">
        <v>965</v>
      </c>
      <c r="C109" s="210"/>
      <c r="D109" s="210">
        <v>360</v>
      </c>
      <c r="E109" s="210"/>
      <c r="F109" s="210"/>
      <c r="G109" s="110"/>
      <c r="H109" s="110"/>
      <c r="I109" s="110"/>
      <c r="J109" s="110"/>
      <c r="K109" s="110"/>
      <c r="L109" s="110"/>
      <c r="M109" s="110"/>
      <c r="N109" s="110"/>
      <c r="O109" s="110"/>
      <c r="P109" s="115"/>
      <c r="Q109" s="110"/>
      <c r="R109" s="110"/>
      <c r="S109" s="126"/>
    </row>
    <row r="110" spans="1:19" x14ac:dyDescent="0.3">
      <c r="A110" s="34">
        <v>5.7</v>
      </c>
      <c r="B110" s="42" t="s">
        <v>966</v>
      </c>
      <c r="C110" s="210"/>
      <c r="D110" s="210">
        <v>360</v>
      </c>
      <c r="E110" s="210"/>
      <c r="F110" s="210"/>
      <c r="G110" s="110"/>
      <c r="H110" s="110"/>
      <c r="I110" s="110"/>
      <c r="J110" s="110"/>
      <c r="K110" s="110"/>
      <c r="L110" s="110"/>
      <c r="M110" s="110"/>
      <c r="N110" s="110"/>
      <c r="O110" s="110"/>
      <c r="P110" s="115"/>
      <c r="Q110" s="110"/>
      <c r="R110" s="110"/>
      <c r="S110" s="126"/>
    </row>
    <row r="111" spans="1:19" x14ac:dyDescent="0.3">
      <c r="A111" s="36">
        <v>6</v>
      </c>
      <c r="B111" s="37" t="s">
        <v>967</v>
      </c>
      <c r="C111" s="211" t="s">
        <v>968</v>
      </c>
      <c r="D111" s="211">
        <f>SUM(D112)</f>
        <v>2590</v>
      </c>
      <c r="E111" s="211"/>
      <c r="F111" s="211"/>
      <c r="G111" s="118" t="s">
        <v>27</v>
      </c>
      <c r="H111" s="119"/>
      <c r="I111" s="118" t="s">
        <v>27</v>
      </c>
      <c r="J111" s="119"/>
      <c r="K111" s="119"/>
      <c r="L111" s="118" t="s">
        <v>27</v>
      </c>
      <c r="M111" s="119"/>
      <c r="N111" s="119"/>
      <c r="O111" s="119"/>
      <c r="P111" s="118"/>
      <c r="Q111" s="118" t="s">
        <v>27</v>
      </c>
      <c r="R111" s="118" t="s">
        <v>27</v>
      </c>
      <c r="S111" s="119"/>
    </row>
    <row r="112" spans="1:19" x14ac:dyDescent="0.3">
      <c r="A112" s="23">
        <v>6.1</v>
      </c>
      <c r="B112" s="181" t="s">
        <v>969</v>
      </c>
      <c r="C112" s="25"/>
      <c r="D112" s="25">
        <f>SUM(D113:D118)</f>
        <v>2590</v>
      </c>
      <c r="E112" s="25"/>
      <c r="F112" s="25"/>
      <c r="G112" s="110"/>
      <c r="H112" s="114"/>
      <c r="I112" s="110"/>
      <c r="J112" s="114"/>
      <c r="K112" s="114"/>
      <c r="L112" s="110"/>
      <c r="M112" s="114"/>
      <c r="N112" s="114"/>
      <c r="O112" s="114"/>
      <c r="P112" s="110"/>
      <c r="Q112" s="110"/>
      <c r="R112" s="110"/>
      <c r="S112" s="114"/>
    </row>
    <row r="113" spans="1:19" x14ac:dyDescent="0.3">
      <c r="A113" s="34" t="s">
        <v>246</v>
      </c>
      <c r="B113" s="42" t="s">
        <v>970</v>
      </c>
      <c r="C113" s="210"/>
      <c r="D113" s="74">
        <v>60</v>
      </c>
      <c r="E113" s="210"/>
      <c r="F113" s="210"/>
      <c r="G113" s="110"/>
      <c r="H113" s="114"/>
      <c r="I113" s="110"/>
      <c r="J113" s="114"/>
      <c r="K113" s="114"/>
      <c r="L113" s="110"/>
      <c r="M113" s="114"/>
      <c r="N113" s="114"/>
      <c r="O113" s="114"/>
      <c r="P113" s="110"/>
      <c r="Q113" s="110"/>
      <c r="R113" s="110"/>
      <c r="S113" s="114"/>
    </row>
    <row r="114" spans="1:19" x14ac:dyDescent="0.3">
      <c r="A114" s="34" t="s">
        <v>248</v>
      </c>
      <c r="B114" s="42" t="s">
        <v>971</v>
      </c>
      <c r="C114" s="210"/>
      <c r="D114" s="74">
        <v>60</v>
      </c>
      <c r="E114" s="210"/>
      <c r="F114" s="210"/>
      <c r="G114" s="110"/>
      <c r="H114" s="114"/>
      <c r="I114" s="110"/>
      <c r="J114" s="114"/>
      <c r="K114" s="114"/>
      <c r="L114" s="110"/>
      <c r="M114" s="114"/>
      <c r="N114" s="114"/>
      <c r="O114" s="114"/>
      <c r="P114" s="110"/>
      <c r="Q114" s="110"/>
      <c r="R114" s="110"/>
      <c r="S114" s="114"/>
    </row>
    <row r="115" spans="1:19" ht="48" x14ac:dyDescent="0.3">
      <c r="A115" s="34" t="s">
        <v>250</v>
      </c>
      <c r="B115" s="42" t="s">
        <v>972</v>
      </c>
      <c r="C115" s="210"/>
      <c r="D115" s="74">
        <v>960</v>
      </c>
      <c r="E115" s="210"/>
      <c r="F115" s="210"/>
      <c r="G115" s="110"/>
      <c r="H115" s="114"/>
      <c r="I115" s="110"/>
      <c r="J115" s="114"/>
      <c r="K115" s="114"/>
      <c r="L115" s="110"/>
      <c r="M115" s="114"/>
      <c r="N115" s="114"/>
      <c r="O115" s="114"/>
      <c r="P115" s="110"/>
      <c r="Q115" s="110"/>
      <c r="R115" s="110"/>
      <c r="S115" s="114"/>
    </row>
    <row r="116" spans="1:19" x14ac:dyDescent="0.3">
      <c r="A116" s="34" t="s">
        <v>252</v>
      </c>
      <c r="B116" s="42" t="s">
        <v>973</v>
      </c>
      <c r="C116" s="210"/>
      <c r="D116" s="74">
        <v>60</v>
      </c>
      <c r="E116" s="210"/>
      <c r="F116" s="210"/>
      <c r="G116" s="110"/>
      <c r="H116" s="114"/>
      <c r="I116" s="110"/>
      <c r="J116" s="114"/>
      <c r="K116" s="114"/>
      <c r="L116" s="110"/>
      <c r="M116" s="114"/>
      <c r="N116" s="114"/>
      <c r="O116" s="114"/>
      <c r="P116" s="110"/>
      <c r="Q116" s="110"/>
      <c r="R116" s="110"/>
      <c r="S116" s="114"/>
    </row>
    <row r="117" spans="1:19" x14ac:dyDescent="0.3">
      <c r="A117" s="34" t="s">
        <v>254</v>
      </c>
      <c r="B117" s="42" t="s">
        <v>974</v>
      </c>
      <c r="C117" s="210"/>
      <c r="D117" s="74">
        <v>10</v>
      </c>
      <c r="E117" s="210"/>
      <c r="F117" s="210"/>
      <c r="G117" s="110"/>
      <c r="H117" s="114"/>
      <c r="I117" s="110"/>
      <c r="J117" s="114"/>
      <c r="K117" s="114"/>
      <c r="L117" s="110"/>
      <c r="M117" s="114"/>
      <c r="N117" s="114"/>
      <c r="O117" s="114"/>
      <c r="P117" s="110"/>
      <c r="Q117" s="110"/>
      <c r="R117" s="110"/>
      <c r="S117" s="114"/>
    </row>
    <row r="118" spans="1:19" x14ac:dyDescent="0.3">
      <c r="A118" s="34" t="s">
        <v>256</v>
      </c>
      <c r="B118" s="42" t="s">
        <v>975</v>
      </c>
      <c r="C118" s="210"/>
      <c r="D118" s="74">
        <v>1440</v>
      </c>
      <c r="E118" s="210"/>
      <c r="F118" s="210"/>
      <c r="G118" s="110"/>
      <c r="H118" s="114"/>
      <c r="I118" s="110"/>
      <c r="J118" s="114"/>
      <c r="K118" s="114"/>
      <c r="L118" s="110"/>
      <c r="M118" s="114"/>
      <c r="N118" s="114"/>
      <c r="O118" s="114"/>
      <c r="P118" s="110"/>
      <c r="Q118" s="110"/>
      <c r="R118" s="110"/>
      <c r="S118" s="114"/>
    </row>
    <row r="119" spans="1:19" x14ac:dyDescent="0.3">
      <c r="A119" s="77"/>
      <c r="B119" s="78"/>
      <c r="C119" s="221"/>
      <c r="D119" s="226"/>
      <c r="E119" s="221"/>
      <c r="F119" s="221"/>
      <c r="G119" s="126"/>
      <c r="H119" s="127"/>
      <c r="I119" s="126"/>
      <c r="J119" s="127"/>
      <c r="K119" s="127"/>
      <c r="L119" s="126"/>
      <c r="M119" s="127"/>
      <c r="N119" s="127"/>
      <c r="O119" s="127"/>
      <c r="P119" s="126"/>
      <c r="Q119" s="126"/>
      <c r="R119" s="126"/>
      <c r="S119" s="127"/>
    </row>
    <row r="120" spans="1:19" x14ac:dyDescent="0.3">
      <c r="A120" s="20">
        <v>7</v>
      </c>
      <c r="B120" s="21" t="s">
        <v>976</v>
      </c>
      <c r="C120" s="209" t="s">
        <v>903</v>
      </c>
      <c r="D120" s="209">
        <f>D121+D133+D144</f>
        <v>485</v>
      </c>
      <c r="E120" s="209"/>
      <c r="F120" s="209"/>
      <c r="G120" s="130" t="s">
        <v>27</v>
      </c>
      <c r="H120" s="131"/>
      <c r="I120" s="130" t="s">
        <v>27</v>
      </c>
      <c r="J120" s="130" t="s">
        <v>27</v>
      </c>
      <c r="K120" s="131"/>
      <c r="L120" s="131"/>
      <c r="M120" s="130" t="s">
        <v>27</v>
      </c>
      <c r="N120" s="130" t="s">
        <v>27</v>
      </c>
      <c r="O120" s="131"/>
      <c r="P120" s="130" t="s">
        <v>27</v>
      </c>
      <c r="Q120" s="131"/>
      <c r="R120" s="130" t="s">
        <v>27</v>
      </c>
      <c r="S120" s="130" t="s">
        <v>27</v>
      </c>
    </row>
    <row r="121" spans="1:19" x14ac:dyDescent="0.3">
      <c r="A121" s="23">
        <v>7.1</v>
      </c>
      <c r="B121" s="24" t="s">
        <v>977</v>
      </c>
      <c r="C121" s="25" t="s">
        <v>903</v>
      </c>
      <c r="D121" s="25">
        <f>SUM(D122:D132)</f>
        <v>150</v>
      </c>
      <c r="E121" s="25"/>
      <c r="F121" s="25"/>
      <c r="G121" s="109" t="s">
        <v>27</v>
      </c>
      <c r="H121" s="109" t="s">
        <v>27</v>
      </c>
      <c r="I121" s="109" t="s">
        <v>27</v>
      </c>
      <c r="J121" s="132"/>
      <c r="K121" s="132"/>
      <c r="L121" s="132"/>
      <c r="M121" s="132"/>
      <c r="N121" s="109" t="s">
        <v>27</v>
      </c>
      <c r="O121" s="132"/>
      <c r="P121" s="132"/>
      <c r="Q121" s="109" t="s">
        <v>27</v>
      </c>
      <c r="R121" s="109" t="s">
        <v>27</v>
      </c>
      <c r="S121" s="116"/>
    </row>
    <row r="122" spans="1:19" x14ac:dyDescent="0.3">
      <c r="A122" s="34" t="s">
        <v>287</v>
      </c>
      <c r="B122" s="228" t="s">
        <v>978</v>
      </c>
      <c r="C122" s="210"/>
      <c r="D122" s="74">
        <v>30</v>
      </c>
      <c r="E122" s="210"/>
      <c r="F122" s="210"/>
      <c r="G122" s="110"/>
      <c r="H122" s="110"/>
      <c r="I122" s="110"/>
      <c r="J122" s="114"/>
      <c r="K122" s="114"/>
      <c r="L122" s="114"/>
      <c r="M122" s="114"/>
      <c r="N122" s="110"/>
      <c r="O122" s="114"/>
      <c r="P122" s="120"/>
      <c r="Q122" s="110"/>
      <c r="R122" s="110"/>
      <c r="S122" s="114"/>
    </row>
    <row r="123" spans="1:19" x14ac:dyDescent="0.3">
      <c r="A123" s="34" t="s">
        <v>289</v>
      </c>
      <c r="B123" s="243" t="s">
        <v>979</v>
      </c>
      <c r="C123" s="210"/>
      <c r="D123" s="74">
        <v>5</v>
      </c>
      <c r="E123" s="210"/>
      <c r="F123" s="210"/>
      <c r="G123" s="110"/>
      <c r="H123" s="110"/>
      <c r="I123" s="110"/>
      <c r="J123" s="114"/>
      <c r="K123" s="114"/>
      <c r="L123" s="114"/>
      <c r="M123" s="114"/>
      <c r="N123" s="110"/>
      <c r="O123" s="114"/>
      <c r="P123" s="120"/>
      <c r="Q123" s="110"/>
      <c r="R123" s="110"/>
      <c r="S123" s="114"/>
    </row>
    <row r="124" spans="1:19" x14ac:dyDescent="0.3">
      <c r="A124" s="34" t="s">
        <v>291</v>
      </c>
      <c r="B124" s="243" t="s">
        <v>980</v>
      </c>
      <c r="C124" s="210"/>
      <c r="D124" s="74">
        <v>5</v>
      </c>
      <c r="E124" s="210"/>
      <c r="F124" s="210"/>
      <c r="G124" s="110"/>
      <c r="H124" s="110"/>
      <c r="I124" s="110"/>
      <c r="J124" s="114"/>
      <c r="K124" s="114"/>
      <c r="L124" s="114"/>
      <c r="M124" s="114"/>
      <c r="N124" s="110"/>
      <c r="O124" s="114"/>
      <c r="P124" s="120"/>
      <c r="Q124" s="110"/>
      <c r="R124" s="110"/>
      <c r="S124" s="114"/>
    </row>
    <row r="125" spans="1:19" x14ac:dyDescent="0.3">
      <c r="A125" s="34" t="s">
        <v>293</v>
      </c>
      <c r="B125" s="243" t="s">
        <v>981</v>
      </c>
      <c r="C125" s="210"/>
      <c r="D125" s="74">
        <v>5</v>
      </c>
      <c r="E125" s="210"/>
      <c r="F125" s="210"/>
      <c r="G125" s="110"/>
      <c r="H125" s="110"/>
      <c r="I125" s="110"/>
      <c r="J125" s="114"/>
      <c r="K125" s="114"/>
      <c r="L125" s="114"/>
      <c r="M125" s="114"/>
      <c r="N125" s="110"/>
      <c r="O125" s="114"/>
      <c r="P125" s="120"/>
      <c r="Q125" s="110"/>
      <c r="R125" s="110"/>
      <c r="S125" s="114"/>
    </row>
    <row r="126" spans="1:19" ht="48" x14ac:dyDescent="0.3">
      <c r="A126" s="34" t="s">
        <v>295</v>
      </c>
      <c r="B126" s="243" t="s">
        <v>982</v>
      </c>
      <c r="C126" s="210"/>
      <c r="D126" s="74">
        <v>60</v>
      </c>
      <c r="E126" s="210"/>
      <c r="F126" s="210"/>
      <c r="G126" s="110"/>
      <c r="H126" s="110"/>
      <c r="I126" s="110"/>
      <c r="J126" s="114"/>
      <c r="K126" s="114"/>
      <c r="L126" s="114"/>
      <c r="M126" s="114"/>
      <c r="N126" s="110"/>
      <c r="O126" s="114"/>
      <c r="P126" s="120"/>
      <c r="Q126" s="110"/>
      <c r="R126" s="110"/>
      <c r="S126" s="114"/>
    </row>
    <row r="127" spans="1:19" x14ac:dyDescent="0.3">
      <c r="A127" s="34" t="s">
        <v>297</v>
      </c>
      <c r="B127" s="243" t="s">
        <v>983</v>
      </c>
      <c r="C127" s="210"/>
      <c r="D127" s="74">
        <v>10</v>
      </c>
      <c r="E127" s="210"/>
      <c r="F127" s="210"/>
      <c r="G127" s="110"/>
      <c r="H127" s="110"/>
      <c r="I127" s="110"/>
      <c r="J127" s="114"/>
      <c r="K127" s="114"/>
      <c r="L127" s="114"/>
      <c r="M127" s="114"/>
      <c r="N127" s="110"/>
      <c r="O127" s="114"/>
      <c r="P127" s="120"/>
      <c r="Q127" s="110"/>
      <c r="R127" s="110"/>
      <c r="S127" s="114"/>
    </row>
    <row r="128" spans="1:19" x14ac:dyDescent="0.3">
      <c r="A128" s="34" t="s">
        <v>299</v>
      </c>
      <c r="B128" s="243" t="s">
        <v>984</v>
      </c>
      <c r="C128" s="210"/>
      <c r="D128" s="74">
        <v>10</v>
      </c>
      <c r="E128" s="210"/>
      <c r="F128" s="210"/>
      <c r="G128" s="110"/>
      <c r="H128" s="110"/>
      <c r="I128" s="110"/>
      <c r="J128" s="114"/>
      <c r="K128" s="114"/>
      <c r="L128" s="114"/>
      <c r="M128" s="114"/>
      <c r="N128" s="110"/>
      <c r="O128" s="114"/>
      <c r="P128" s="120"/>
      <c r="Q128" s="110"/>
      <c r="R128" s="110"/>
      <c r="S128" s="114"/>
    </row>
    <row r="129" spans="1:19" x14ac:dyDescent="0.3">
      <c r="A129" s="34" t="s">
        <v>301</v>
      </c>
      <c r="B129" s="243" t="s">
        <v>985</v>
      </c>
      <c r="C129" s="210"/>
      <c r="D129" s="74">
        <v>10</v>
      </c>
      <c r="E129" s="210"/>
      <c r="F129" s="210"/>
      <c r="G129" s="110"/>
      <c r="H129" s="110"/>
      <c r="I129" s="110"/>
      <c r="J129" s="114"/>
      <c r="K129" s="114"/>
      <c r="L129" s="114"/>
      <c r="M129" s="114"/>
      <c r="N129" s="110"/>
      <c r="O129" s="114"/>
      <c r="P129" s="120"/>
      <c r="Q129" s="110"/>
      <c r="R129" s="110"/>
      <c r="S129" s="114"/>
    </row>
    <row r="130" spans="1:19" x14ac:dyDescent="0.3">
      <c r="A130" s="34" t="s">
        <v>303</v>
      </c>
      <c r="B130" s="243" t="s">
        <v>986</v>
      </c>
      <c r="C130" s="210"/>
      <c r="D130" s="74">
        <v>5</v>
      </c>
      <c r="E130" s="210"/>
      <c r="F130" s="210"/>
      <c r="G130" s="110"/>
      <c r="H130" s="110"/>
      <c r="I130" s="110"/>
      <c r="J130" s="114"/>
      <c r="K130" s="114"/>
      <c r="L130" s="114"/>
      <c r="M130" s="114"/>
      <c r="N130" s="110"/>
      <c r="O130" s="114"/>
      <c r="P130" s="120"/>
      <c r="Q130" s="110"/>
      <c r="R130" s="110"/>
      <c r="S130" s="114"/>
    </row>
    <row r="131" spans="1:19" x14ac:dyDescent="0.3">
      <c r="A131" s="34" t="s">
        <v>305</v>
      </c>
      <c r="B131" s="243" t="s">
        <v>987</v>
      </c>
      <c r="C131" s="210"/>
      <c r="D131" s="74">
        <v>5</v>
      </c>
      <c r="E131" s="210"/>
      <c r="F131" s="210"/>
      <c r="G131" s="110"/>
      <c r="H131" s="110"/>
      <c r="I131" s="110"/>
      <c r="J131" s="114"/>
      <c r="K131" s="114"/>
      <c r="L131" s="114"/>
      <c r="M131" s="114"/>
      <c r="N131" s="110"/>
      <c r="O131" s="114"/>
      <c r="P131" s="120"/>
      <c r="Q131" s="110"/>
      <c r="R131" s="110"/>
      <c r="S131" s="114"/>
    </row>
    <row r="132" spans="1:19" x14ac:dyDescent="0.3">
      <c r="A132" s="34" t="s">
        <v>307</v>
      </c>
      <c r="B132" s="229" t="s">
        <v>988</v>
      </c>
      <c r="C132" s="210"/>
      <c r="D132" s="74">
        <v>5</v>
      </c>
      <c r="E132" s="210"/>
      <c r="F132" s="210"/>
      <c r="G132" s="110"/>
      <c r="H132" s="110"/>
      <c r="I132" s="110"/>
      <c r="J132" s="114"/>
      <c r="K132" s="114"/>
      <c r="L132" s="114"/>
      <c r="M132" s="114"/>
      <c r="N132" s="110"/>
      <c r="O132" s="114"/>
      <c r="P132" s="120"/>
      <c r="Q132" s="110"/>
      <c r="R132" s="110"/>
      <c r="S132" s="114"/>
    </row>
    <row r="133" spans="1:19" ht="22.5" customHeight="1" x14ac:dyDescent="0.3">
      <c r="A133" s="23">
        <v>7.2</v>
      </c>
      <c r="B133" s="24" t="s">
        <v>1484</v>
      </c>
      <c r="C133" s="25" t="s">
        <v>903</v>
      </c>
      <c r="D133" s="25">
        <f>SUM(D134:D143)</f>
        <v>135</v>
      </c>
      <c r="E133" s="25"/>
      <c r="F133" s="25"/>
      <c r="G133" s="109" t="s">
        <v>27</v>
      </c>
      <c r="H133" s="109" t="s">
        <v>27</v>
      </c>
      <c r="I133" s="109" t="s">
        <v>27</v>
      </c>
      <c r="J133" s="116"/>
      <c r="K133" s="116"/>
      <c r="L133" s="116"/>
      <c r="M133" s="116"/>
      <c r="N133" s="109" t="s">
        <v>27</v>
      </c>
      <c r="O133" s="116"/>
      <c r="P133" s="116"/>
      <c r="Q133" s="116"/>
      <c r="R133" s="109" t="s">
        <v>27</v>
      </c>
      <c r="S133" s="116"/>
    </row>
    <row r="134" spans="1:19" x14ac:dyDescent="0.3">
      <c r="A134" s="34" t="s">
        <v>320</v>
      </c>
      <c r="B134" s="228" t="s">
        <v>989</v>
      </c>
      <c r="C134" s="210"/>
      <c r="D134" s="74">
        <v>30</v>
      </c>
      <c r="E134" s="210"/>
      <c r="F134" s="210"/>
      <c r="G134" s="110"/>
      <c r="H134" s="110"/>
      <c r="I134" s="110"/>
      <c r="J134" s="114"/>
      <c r="K134" s="114"/>
      <c r="L134" s="114"/>
      <c r="M134" s="114"/>
      <c r="N134" s="110"/>
      <c r="O134" s="114"/>
      <c r="P134" s="120"/>
      <c r="Q134" s="110"/>
      <c r="R134" s="110"/>
      <c r="S134" s="114"/>
    </row>
    <row r="135" spans="1:19" x14ac:dyDescent="0.3">
      <c r="A135" s="34" t="s">
        <v>322</v>
      </c>
      <c r="B135" s="243" t="s">
        <v>990</v>
      </c>
      <c r="C135" s="210"/>
      <c r="D135" s="74">
        <v>5</v>
      </c>
      <c r="E135" s="210"/>
      <c r="F135" s="210"/>
      <c r="G135" s="110"/>
      <c r="H135" s="110"/>
      <c r="I135" s="110"/>
      <c r="J135" s="114"/>
      <c r="K135" s="114"/>
      <c r="L135" s="114"/>
      <c r="M135" s="114"/>
      <c r="N135" s="110"/>
      <c r="O135" s="114"/>
      <c r="P135" s="120"/>
      <c r="Q135" s="110"/>
      <c r="R135" s="110"/>
      <c r="S135" s="114"/>
    </row>
    <row r="136" spans="1:19" x14ac:dyDescent="0.3">
      <c r="A136" s="34" t="s">
        <v>324</v>
      </c>
      <c r="B136" s="243" t="s">
        <v>980</v>
      </c>
      <c r="C136" s="210"/>
      <c r="D136" s="74">
        <v>5</v>
      </c>
      <c r="E136" s="210"/>
      <c r="F136" s="210"/>
      <c r="G136" s="110"/>
      <c r="H136" s="110"/>
      <c r="I136" s="110"/>
      <c r="J136" s="114"/>
      <c r="K136" s="114"/>
      <c r="L136" s="114"/>
      <c r="M136" s="114"/>
      <c r="N136" s="110"/>
      <c r="O136" s="114"/>
      <c r="P136" s="120"/>
      <c r="Q136" s="110"/>
      <c r="R136" s="110"/>
      <c r="S136" s="114"/>
    </row>
    <row r="137" spans="1:19" x14ac:dyDescent="0.3">
      <c r="A137" s="34" t="s">
        <v>326</v>
      </c>
      <c r="B137" s="243" t="s">
        <v>981</v>
      </c>
      <c r="C137" s="210"/>
      <c r="D137" s="74">
        <v>5</v>
      </c>
      <c r="E137" s="210"/>
      <c r="F137" s="210"/>
      <c r="G137" s="110"/>
      <c r="H137" s="110"/>
      <c r="I137" s="110"/>
      <c r="J137" s="114"/>
      <c r="K137" s="114"/>
      <c r="L137" s="114"/>
      <c r="M137" s="114"/>
      <c r="N137" s="110"/>
      <c r="O137" s="114"/>
      <c r="P137" s="120"/>
      <c r="Q137" s="110"/>
      <c r="R137" s="110"/>
      <c r="S137" s="114"/>
    </row>
    <row r="138" spans="1:19" x14ac:dyDescent="0.3">
      <c r="A138" s="34" t="s">
        <v>328</v>
      </c>
      <c r="B138" s="243" t="s">
        <v>991</v>
      </c>
      <c r="C138" s="210"/>
      <c r="D138" s="74">
        <v>30</v>
      </c>
      <c r="E138" s="210"/>
      <c r="F138" s="210"/>
      <c r="G138" s="110"/>
      <c r="H138" s="110"/>
      <c r="I138" s="110"/>
      <c r="J138" s="114"/>
      <c r="K138" s="114"/>
      <c r="L138" s="114"/>
      <c r="M138" s="114"/>
      <c r="N138" s="110"/>
      <c r="O138" s="114"/>
      <c r="P138" s="120"/>
      <c r="Q138" s="110"/>
      <c r="R138" s="110"/>
      <c r="S138" s="114"/>
    </row>
    <row r="139" spans="1:19" x14ac:dyDescent="0.3">
      <c r="A139" s="34" t="s">
        <v>330</v>
      </c>
      <c r="B139" s="243" t="s">
        <v>992</v>
      </c>
      <c r="C139" s="210"/>
      <c r="D139" s="74">
        <v>30</v>
      </c>
      <c r="E139" s="210"/>
      <c r="F139" s="210"/>
      <c r="G139" s="110"/>
      <c r="H139" s="110"/>
      <c r="I139" s="110"/>
      <c r="J139" s="114"/>
      <c r="K139" s="114"/>
      <c r="L139" s="114"/>
      <c r="M139" s="114"/>
      <c r="N139" s="110"/>
      <c r="O139" s="114"/>
      <c r="P139" s="120"/>
      <c r="Q139" s="110"/>
      <c r="R139" s="110"/>
      <c r="S139" s="114"/>
    </row>
    <row r="140" spans="1:19" x14ac:dyDescent="0.3">
      <c r="A140" s="34" t="s">
        <v>332</v>
      </c>
      <c r="B140" s="243" t="s">
        <v>984</v>
      </c>
      <c r="C140" s="210"/>
      <c r="D140" s="74">
        <v>10</v>
      </c>
      <c r="E140" s="210"/>
      <c r="F140" s="210"/>
      <c r="G140" s="110"/>
      <c r="H140" s="110"/>
      <c r="I140" s="110"/>
      <c r="J140" s="114"/>
      <c r="K140" s="114"/>
      <c r="L140" s="114"/>
      <c r="M140" s="114"/>
      <c r="N140" s="110"/>
      <c r="O140" s="114"/>
      <c r="P140" s="120"/>
      <c r="Q140" s="110"/>
      <c r="R140" s="110"/>
      <c r="S140" s="114"/>
    </row>
    <row r="141" spans="1:19" x14ac:dyDescent="0.3">
      <c r="A141" s="34" t="s">
        <v>334</v>
      </c>
      <c r="B141" s="243" t="s">
        <v>993</v>
      </c>
      <c r="C141" s="210"/>
      <c r="D141" s="74">
        <v>10</v>
      </c>
      <c r="E141" s="210"/>
      <c r="F141" s="210"/>
      <c r="G141" s="110"/>
      <c r="H141" s="110"/>
      <c r="I141" s="110"/>
      <c r="J141" s="114"/>
      <c r="K141" s="114"/>
      <c r="L141" s="114"/>
      <c r="M141" s="114"/>
      <c r="N141" s="110"/>
      <c r="O141" s="114"/>
      <c r="P141" s="120"/>
      <c r="Q141" s="110"/>
      <c r="R141" s="110"/>
      <c r="S141" s="114"/>
    </row>
    <row r="142" spans="1:19" x14ac:dyDescent="0.3">
      <c r="A142" s="34" t="s">
        <v>336</v>
      </c>
      <c r="B142" s="243" t="s">
        <v>986</v>
      </c>
      <c r="C142" s="210"/>
      <c r="D142" s="74">
        <v>5</v>
      </c>
      <c r="E142" s="210"/>
      <c r="F142" s="210"/>
      <c r="G142" s="110"/>
      <c r="H142" s="110"/>
      <c r="I142" s="110"/>
      <c r="J142" s="114"/>
      <c r="K142" s="114"/>
      <c r="L142" s="114"/>
      <c r="M142" s="114"/>
      <c r="N142" s="110"/>
      <c r="O142" s="114"/>
      <c r="P142" s="120"/>
      <c r="Q142" s="110"/>
      <c r="R142" s="110"/>
      <c r="S142" s="114"/>
    </row>
    <row r="143" spans="1:19" x14ac:dyDescent="0.3">
      <c r="A143" s="34" t="s">
        <v>994</v>
      </c>
      <c r="B143" s="229" t="s">
        <v>995</v>
      </c>
      <c r="C143" s="210"/>
      <c r="D143" s="74">
        <v>5</v>
      </c>
      <c r="E143" s="210"/>
      <c r="F143" s="210"/>
      <c r="G143" s="110"/>
      <c r="H143" s="110"/>
      <c r="I143" s="110"/>
      <c r="J143" s="114"/>
      <c r="K143" s="114"/>
      <c r="L143" s="114"/>
      <c r="M143" s="114"/>
      <c r="N143" s="110"/>
      <c r="O143" s="114"/>
      <c r="P143" s="120"/>
      <c r="Q143" s="110"/>
      <c r="R143" s="110"/>
      <c r="S143" s="114"/>
    </row>
    <row r="144" spans="1:19" ht="27" customHeight="1" x14ac:dyDescent="0.3">
      <c r="A144" s="23">
        <v>7.3</v>
      </c>
      <c r="B144" s="24" t="s">
        <v>1485</v>
      </c>
      <c r="C144" s="25" t="s">
        <v>903</v>
      </c>
      <c r="D144" s="25">
        <f>SUM(D145:D155)</f>
        <v>200</v>
      </c>
      <c r="E144" s="25"/>
      <c r="F144" s="25"/>
      <c r="G144" s="109" t="s">
        <v>27</v>
      </c>
      <c r="H144" s="109" t="s">
        <v>27</v>
      </c>
      <c r="I144" s="109" t="s">
        <v>27</v>
      </c>
      <c r="J144" s="109" t="s">
        <v>27</v>
      </c>
      <c r="K144" s="116"/>
      <c r="L144" s="109" t="s">
        <v>27</v>
      </c>
      <c r="M144" s="109" t="s">
        <v>27</v>
      </c>
      <c r="N144" s="109" t="s">
        <v>27</v>
      </c>
      <c r="O144" s="116"/>
      <c r="P144" s="132"/>
      <c r="Q144" s="116"/>
      <c r="R144" s="109" t="s">
        <v>27</v>
      </c>
      <c r="S144" s="116"/>
    </row>
    <row r="145" spans="1:19" ht="24" customHeight="1" x14ac:dyDescent="0.3">
      <c r="A145" s="34" t="s">
        <v>339</v>
      </c>
      <c r="B145" s="229" t="s">
        <v>996</v>
      </c>
      <c r="C145" s="210"/>
      <c r="D145" s="74">
        <v>20</v>
      </c>
      <c r="E145" s="210"/>
      <c r="F145" s="210"/>
      <c r="G145" s="110"/>
      <c r="H145" s="110"/>
      <c r="I145" s="110"/>
      <c r="J145" s="110"/>
      <c r="K145" s="114"/>
      <c r="L145" s="110"/>
      <c r="M145" s="110"/>
      <c r="N145" s="110"/>
      <c r="O145" s="114"/>
      <c r="P145" s="133"/>
      <c r="Q145" s="114"/>
      <c r="R145" s="110"/>
      <c r="S145" s="114"/>
    </row>
    <row r="146" spans="1:19" ht="21.75" customHeight="1" x14ac:dyDescent="0.3">
      <c r="A146" s="34" t="s">
        <v>341</v>
      </c>
      <c r="B146" s="229" t="s">
        <v>997</v>
      </c>
      <c r="C146" s="210"/>
      <c r="D146" s="74">
        <v>5</v>
      </c>
      <c r="E146" s="210"/>
      <c r="F146" s="210"/>
      <c r="G146" s="110"/>
      <c r="H146" s="110"/>
      <c r="I146" s="110"/>
      <c r="J146" s="110"/>
      <c r="K146" s="114"/>
      <c r="L146" s="110"/>
      <c r="M146" s="110"/>
      <c r="N146" s="110"/>
      <c r="O146" s="114"/>
      <c r="P146" s="133"/>
      <c r="Q146" s="114"/>
      <c r="R146" s="110"/>
      <c r="S146" s="114"/>
    </row>
    <row r="147" spans="1:19" ht="24.75" customHeight="1" x14ac:dyDescent="0.3">
      <c r="A147" s="34" t="s">
        <v>343</v>
      </c>
      <c r="B147" s="229" t="s">
        <v>998</v>
      </c>
      <c r="C147" s="210"/>
      <c r="D147" s="74">
        <v>30</v>
      </c>
      <c r="E147" s="210"/>
      <c r="F147" s="210"/>
      <c r="G147" s="110"/>
      <c r="H147" s="110"/>
      <c r="I147" s="110"/>
      <c r="J147" s="110"/>
      <c r="K147" s="114"/>
      <c r="L147" s="110"/>
      <c r="M147" s="110"/>
      <c r="N147" s="110"/>
      <c r="O147" s="114"/>
      <c r="P147" s="133"/>
      <c r="Q147" s="114"/>
      <c r="R147" s="110"/>
      <c r="S147" s="114"/>
    </row>
    <row r="148" spans="1:19" ht="48" customHeight="1" x14ac:dyDescent="0.3">
      <c r="A148" s="34" t="s">
        <v>345</v>
      </c>
      <c r="B148" s="229" t="s">
        <v>999</v>
      </c>
      <c r="C148" s="210"/>
      <c r="D148" s="74">
        <v>30</v>
      </c>
      <c r="E148" s="210"/>
      <c r="F148" s="210"/>
      <c r="G148" s="110"/>
      <c r="H148" s="110"/>
      <c r="I148" s="110"/>
      <c r="J148" s="110"/>
      <c r="K148" s="114"/>
      <c r="L148" s="110"/>
      <c r="M148" s="110"/>
      <c r="N148" s="110"/>
      <c r="O148" s="114"/>
      <c r="P148" s="133"/>
      <c r="Q148" s="114"/>
      <c r="R148" s="110"/>
      <c r="S148" s="114"/>
    </row>
    <row r="149" spans="1:19" ht="24" customHeight="1" x14ac:dyDescent="0.3">
      <c r="A149" s="34" t="s">
        <v>347</v>
      </c>
      <c r="B149" s="229" t="s">
        <v>1000</v>
      </c>
      <c r="C149" s="210"/>
      <c r="D149" s="74">
        <v>10</v>
      </c>
      <c r="E149" s="210"/>
      <c r="F149" s="210"/>
      <c r="G149" s="110"/>
      <c r="H149" s="110"/>
      <c r="I149" s="110"/>
      <c r="J149" s="110"/>
      <c r="K149" s="114"/>
      <c r="L149" s="110"/>
      <c r="M149" s="110"/>
      <c r="N149" s="110"/>
      <c r="O149" s="114"/>
      <c r="P149" s="133"/>
      <c r="Q149" s="114"/>
      <c r="R149" s="110"/>
      <c r="S149" s="114"/>
    </row>
    <row r="150" spans="1:19" ht="24" customHeight="1" x14ac:dyDescent="0.3">
      <c r="A150" s="34" t="s">
        <v>349</v>
      </c>
      <c r="B150" s="229" t="s">
        <v>1001</v>
      </c>
      <c r="C150" s="210"/>
      <c r="D150" s="74">
        <v>10</v>
      </c>
      <c r="E150" s="210"/>
      <c r="F150" s="210"/>
      <c r="G150" s="110"/>
      <c r="H150" s="110"/>
      <c r="I150" s="110"/>
      <c r="J150" s="110"/>
      <c r="K150" s="114"/>
      <c r="L150" s="110"/>
      <c r="M150" s="110"/>
      <c r="N150" s="110"/>
      <c r="O150" s="114"/>
      <c r="P150" s="133"/>
      <c r="Q150" s="114"/>
      <c r="R150" s="110"/>
      <c r="S150" s="114"/>
    </row>
    <row r="151" spans="1:19" ht="24" customHeight="1" x14ac:dyDescent="0.3">
      <c r="A151" s="34" t="s">
        <v>1002</v>
      </c>
      <c r="B151" s="229" t="s">
        <v>1003</v>
      </c>
      <c r="C151" s="210"/>
      <c r="D151" s="74">
        <v>10</v>
      </c>
      <c r="E151" s="210"/>
      <c r="F151" s="210"/>
      <c r="G151" s="110"/>
      <c r="H151" s="110"/>
      <c r="I151" s="110"/>
      <c r="J151" s="110"/>
      <c r="K151" s="114"/>
      <c r="L151" s="110"/>
      <c r="M151" s="110"/>
      <c r="N151" s="110"/>
      <c r="O151" s="114"/>
      <c r="P151" s="133"/>
      <c r="Q151" s="114"/>
      <c r="R151" s="110"/>
      <c r="S151" s="114"/>
    </row>
    <row r="152" spans="1:19" ht="24" customHeight="1" x14ac:dyDescent="0.3">
      <c r="A152" s="34" t="s">
        <v>1004</v>
      </c>
      <c r="B152" s="229" t="s">
        <v>1005</v>
      </c>
      <c r="C152" s="210"/>
      <c r="D152" s="74">
        <v>30</v>
      </c>
      <c r="E152" s="210"/>
      <c r="F152" s="210"/>
      <c r="G152" s="110"/>
      <c r="H152" s="110"/>
      <c r="I152" s="110"/>
      <c r="J152" s="110"/>
      <c r="K152" s="114"/>
      <c r="L152" s="110"/>
      <c r="M152" s="110"/>
      <c r="N152" s="110"/>
      <c r="O152" s="114"/>
      <c r="P152" s="133"/>
      <c r="Q152" s="114"/>
      <c r="R152" s="110"/>
      <c r="S152" s="114"/>
    </row>
    <row r="153" spans="1:19" ht="48.75" customHeight="1" x14ac:dyDescent="0.3">
      <c r="A153" s="34" t="s">
        <v>1006</v>
      </c>
      <c r="B153" s="229" t="s">
        <v>999</v>
      </c>
      <c r="C153" s="210"/>
      <c r="D153" s="74">
        <v>30</v>
      </c>
      <c r="E153" s="210"/>
      <c r="F153" s="210"/>
      <c r="G153" s="110"/>
      <c r="H153" s="110"/>
      <c r="I153" s="110"/>
      <c r="J153" s="110"/>
      <c r="K153" s="114"/>
      <c r="L153" s="110"/>
      <c r="M153" s="110"/>
      <c r="N153" s="110"/>
      <c r="O153" s="114"/>
      <c r="P153" s="133"/>
      <c r="Q153" s="114"/>
      <c r="R153" s="110"/>
      <c r="S153" s="114"/>
    </row>
    <row r="154" spans="1:19" ht="24" customHeight="1" x14ac:dyDescent="0.3">
      <c r="A154" s="34" t="s">
        <v>1007</v>
      </c>
      <c r="B154" s="229" t="s">
        <v>1000</v>
      </c>
      <c r="C154" s="210"/>
      <c r="D154" s="74">
        <v>10</v>
      </c>
      <c r="E154" s="210"/>
      <c r="F154" s="210"/>
      <c r="G154" s="110"/>
      <c r="H154" s="110"/>
      <c r="I154" s="110"/>
      <c r="J154" s="110"/>
      <c r="K154" s="114"/>
      <c r="L154" s="110"/>
      <c r="M154" s="110"/>
      <c r="N154" s="110"/>
      <c r="O154" s="114"/>
      <c r="P154" s="133"/>
      <c r="Q154" s="114"/>
      <c r="R154" s="110"/>
      <c r="S154" s="114"/>
    </row>
    <row r="155" spans="1:19" ht="24" customHeight="1" x14ac:dyDescent="0.3">
      <c r="A155" s="34" t="s">
        <v>1008</v>
      </c>
      <c r="B155" s="229" t="s">
        <v>1009</v>
      </c>
      <c r="C155" s="210"/>
      <c r="D155" s="74">
        <v>15</v>
      </c>
      <c r="E155" s="210"/>
      <c r="F155" s="210"/>
      <c r="G155" s="110"/>
      <c r="H155" s="110"/>
      <c r="I155" s="110"/>
      <c r="J155" s="110"/>
      <c r="K155" s="114"/>
      <c r="L155" s="110"/>
      <c r="M155" s="110"/>
      <c r="N155" s="110"/>
      <c r="O155" s="114"/>
      <c r="P155" s="133"/>
      <c r="Q155" s="114"/>
      <c r="R155" s="110"/>
      <c r="S155" s="114"/>
    </row>
    <row r="156" spans="1:19" ht="22.5" customHeight="1" x14ac:dyDescent="0.3">
      <c r="A156" s="36">
        <v>8</v>
      </c>
      <c r="B156" s="37" t="s">
        <v>1486</v>
      </c>
      <c r="C156" s="211" t="s">
        <v>903</v>
      </c>
      <c r="D156" s="211">
        <f>D157+D165</f>
        <v>71</v>
      </c>
      <c r="E156" s="211"/>
      <c r="F156" s="211"/>
      <c r="G156" s="118" t="s">
        <v>27</v>
      </c>
      <c r="H156" s="118" t="s">
        <v>27</v>
      </c>
      <c r="I156" s="118" t="s">
        <v>27</v>
      </c>
      <c r="J156" s="118" t="s">
        <v>27</v>
      </c>
      <c r="K156" s="118" t="s">
        <v>27</v>
      </c>
      <c r="L156" s="118" t="s">
        <v>27</v>
      </c>
      <c r="M156" s="134"/>
      <c r="N156" s="134"/>
      <c r="O156" s="134"/>
      <c r="P156" s="134"/>
      <c r="Q156" s="118" t="s">
        <v>27</v>
      </c>
      <c r="R156" s="118" t="s">
        <v>27</v>
      </c>
      <c r="S156" s="118" t="s">
        <v>27</v>
      </c>
    </row>
    <row r="157" spans="1:19" ht="24" customHeight="1" x14ac:dyDescent="0.3">
      <c r="A157" s="23">
        <v>8.1</v>
      </c>
      <c r="B157" s="244" t="s">
        <v>1010</v>
      </c>
      <c r="C157" s="25"/>
      <c r="D157" s="25">
        <f>SUM(D158:D164)</f>
        <v>36</v>
      </c>
      <c r="E157" s="25"/>
      <c r="F157" s="25"/>
      <c r="G157" s="109"/>
      <c r="H157" s="109"/>
      <c r="I157" s="109"/>
      <c r="J157" s="109"/>
      <c r="K157" s="109"/>
      <c r="L157" s="109"/>
      <c r="M157" s="132"/>
      <c r="N157" s="132"/>
      <c r="O157" s="132"/>
      <c r="P157" s="132"/>
      <c r="Q157" s="109"/>
      <c r="R157" s="109"/>
      <c r="S157" s="109"/>
    </row>
    <row r="158" spans="1:19" ht="24" customHeight="1" x14ac:dyDescent="0.3">
      <c r="A158" s="34" t="s">
        <v>1011</v>
      </c>
      <c r="B158" s="229" t="s">
        <v>1012</v>
      </c>
      <c r="C158" s="210"/>
      <c r="D158" s="74">
        <v>10</v>
      </c>
      <c r="E158" s="210"/>
      <c r="F158" s="210"/>
      <c r="G158" s="110"/>
      <c r="H158" s="110"/>
      <c r="I158" s="110"/>
      <c r="J158" s="110"/>
      <c r="K158" s="110"/>
      <c r="L158" s="110"/>
      <c r="M158" s="133"/>
      <c r="N158" s="133"/>
      <c r="O158" s="133"/>
      <c r="P158" s="135"/>
      <c r="Q158" s="110"/>
      <c r="R158" s="110"/>
      <c r="S158" s="110"/>
    </row>
    <row r="159" spans="1:19" ht="24" customHeight="1" x14ac:dyDescent="0.3">
      <c r="A159" s="34" t="s">
        <v>1013</v>
      </c>
      <c r="B159" s="229" t="s">
        <v>1014</v>
      </c>
      <c r="C159" s="210"/>
      <c r="D159" s="74">
        <v>1</v>
      </c>
      <c r="E159" s="210"/>
      <c r="F159" s="210"/>
      <c r="G159" s="110"/>
      <c r="H159" s="110"/>
      <c r="I159" s="110"/>
      <c r="J159" s="110"/>
      <c r="K159" s="110"/>
      <c r="L159" s="110"/>
      <c r="M159" s="133"/>
      <c r="N159" s="133"/>
      <c r="O159" s="133"/>
      <c r="P159" s="135"/>
      <c r="Q159" s="110"/>
      <c r="R159" s="110"/>
      <c r="S159" s="110"/>
    </row>
    <row r="160" spans="1:19" ht="24" customHeight="1" x14ac:dyDescent="0.3">
      <c r="A160" s="34" t="s">
        <v>1015</v>
      </c>
      <c r="B160" s="229" t="s">
        <v>1016</v>
      </c>
      <c r="C160" s="210"/>
      <c r="D160" s="74">
        <v>5</v>
      </c>
      <c r="E160" s="210"/>
      <c r="F160" s="210"/>
      <c r="G160" s="110"/>
      <c r="H160" s="110"/>
      <c r="I160" s="110"/>
      <c r="J160" s="110"/>
      <c r="K160" s="110"/>
      <c r="L160" s="110"/>
      <c r="M160" s="133"/>
      <c r="N160" s="133"/>
      <c r="O160" s="133"/>
      <c r="P160" s="135"/>
      <c r="Q160" s="110"/>
      <c r="R160" s="110"/>
      <c r="S160" s="110"/>
    </row>
    <row r="161" spans="1:19" ht="24" customHeight="1" x14ac:dyDescent="0.3">
      <c r="A161" s="34" t="s">
        <v>1017</v>
      </c>
      <c r="B161" s="229" t="s">
        <v>1018</v>
      </c>
      <c r="C161" s="210"/>
      <c r="D161" s="74">
        <v>5</v>
      </c>
      <c r="E161" s="210"/>
      <c r="F161" s="210"/>
      <c r="G161" s="110"/>
      <c r="H161" s="110"/>
      <c r="I161" s="110"/>
      <c r="J161" s="110"/>
      <c r="K161" s="110"/>
      <c r="L161" s="110"/>
      <c r="M161" s="133"/>
      <c r="N161" s="133"/>
      <c r="O161" s="133"/>
      <c r="P161" s="135"/>
      <c r="Q161" s="110"/>
      <c r="R161" s="110"/>
      <c r="S161" s="110"/>
    </row>
    <row r="162" spans="1:19" ht="49.5" customHeight="1" x14ac:dyDescent="0.3">
      <c r="A162" s="34" t="s">
        <v>1019</v>
      </c>
      <c r="B162" s="229" t="s">
        <v>1020</v>
      </c>
      <c r="C162" s="210"/>
      <c r="D162" s="74">
        <v>5</v>
      </c>
      <c r="E162" s="210"/>
      <c r="F162" s="210"/>
      <c r="G162" s="110"/>
      <c r="H162" s="110"/>
      <c r="I162" s="110"/>
      <c r="J162" s="110"/>
      <c r="K162" s="110"/>
      <c r="L162" s="110"/>
      <c r="M162" s="133"/>
      <c r="N162" s="133"/>
      <c r="O162" s="133"/>
      <c r="P162" s="135"/>
      <c r="Q162" s="110"/>
      <c r="R162" s="110"/>
      <c r="S162" s="110"/>
    </row>
    <row r="163" spans="1:19" ht="24" customHeight="1" x14ac:dyDescent="0.3">
      <c r="A163" s="34" t="s">
        <v>1021</v>
      </c>
      <c r="B163" s="229" t="s">
        <v>1022</v>
      </c>
      <c r="C163" s="210"/>
      <c r="D163" s="74">
        <v>5</v>
      </c>
      <c r="E163" s="210"/>
      <c r="F163" s="210"/>
      <c r="G163" s="110"/>
      <c r="H163" s="110"/>
      <c r="I163" s="110"/>
      <c r="J163" s="110"/>
      <c r="K163" s="110"/>
      <c r="L163" s="110"/>
      <c r="M163" s="133"/>
      <c r="N163" s="133"/>
      <c r="O163" s="133"/>
      <c r="P163" s="135"/>
      <c r="Q163" s="110"/>
      <c r="R163" s="110"/>
      <c r="S163" s="110"/>
    </row>
    <row r="164" spans="1:19" ht="24" customHeight="1" x14ac:dyDescent="0.3">
      <c r="A164" s="34" t="s">
        <v>1023</v>
      </c>
      <c r="B164" s="229" t="s">
        <v>1024</v>
      </c>
      <c r="C164" s="210"/>
      <c r="D164" s="74">
        <v>5</v>
      </c>
      <c r="E164" s="210"/>
      <c r="F164" s="210"/>
      <c r="G164" s="110"/>
      <c r="H164" s="110"/>
      <c r="I164" s="110"/>
      <c r="J164" s="110"/>
      <c r="K164" s="110"/>
      <c r="L164" s="110"/>
      <c r="M164" s="133"/>
      <c r="N164" s="133"/>
      <c r="O164" s="133"/>
      <c r="P164" s="135"/>
      <c r="Q164" s="110"/>
      <c r="R164" s="110"/>
      <c r="S164" s="110"/>
    </row>
    <row r="165" spans="1:19" ht="24" customHeight="1" x14ac:dyDescent="0.3">
      <c r="A165" s="23">
        <v>8.1999999999999993</v>
      </c>
      <c r="B165" s="244" t="s">
        <v>1025</v>
      </c>
      <c r="C165" s="25"/>
      <c r="D165" s="25">
        <f>SUM(D166:D170)</f>
        <v>35</v>
      </c>
      <c r="E165" s="25"/>
      <c r="F165" s="25"/>
      <c r="G165" s="109"/>
      <c r="H165" s="109"/>
      <c r="I165" s="109"/>
      <c r="J165" s="109"/>
      <c r="K165" s="109"/>
      <c r="L165" s="109"/>
      <c r="M165" s="132"/>
      <c r="N165" s="132"/>
      <c r="O165" s="132"/>
      <c r="P165" s="132"/>
      <c r="Q165" s="109"/>
      <c r="R165" s="109"/>
      <c r="S165" s="109"/>
    </row>
    <row r="166" spans="1:19" ht="24" customHeight="1" x14ac:dyDescent="0.3">
      <c r="A166" s="34" t="s">
        <v>1026</v>
      </c>
      <c r="B166" s="229" t="s">
        <v>1027</v>
      </c>
      <c r="C166" s="210"/>
      <c r="D166" s="74">
        <v>10</v>
      </c>
      <c r="E166" s="210"/>
      <c r="F166" s="210"/>
      <c r="G166" s="110"/>
      <c r="H166" s="110"/>
      <c r="I166" s="110"/>
      <c r="J166" s="110"/>
      <c r="K166" s="110"/>
      <c r="L166" s="110"/>
      <c r="M166" s="133"/>
      <c r="N166" s="133"/>
      <c r="O166" s="133"/>
      <c r="P166" s="135"/>
      <c r="Q166" s="110"/>
      <c r="R166" s="110"/>
      <c r="S166" s="110"/>
    </row>
    <row r="167" spans="1:19" ht="24" customHeight="1" x14ac:dyDescent="0.3">
      <c r="A167" s="34" t="s">
        <v>1028</v>
      </c>
      <c r="B167" s="229" t="s">
        <v>1029</v>
      </c>
      <c r="C167" s="210"/>
      <c r="D167" s="74">
        <v>5</v>
      </c>
      <c r="E167" s="210"/>
      <c r="F167" s="210"/>
      <c r="G167" s="110"/>
      <c r="H167" s="110"/>
      <c r="I167" s="110"/>
      <c r="J167" s="110"/>
      <c r="K167" s="110"/>
      <c r="L167" s="110"/>
      <c r="M167" s="133"/>
      <c r="N167" s="133"/>
      <c r="O167" s="133"/>
      <c r="P167" s="135"/>
      <c r="Q167" s="110"/>
      <c r="R167" s="110"/>
      <c r="S167" s="110"/>
    </row>
    <row r="168" spans="1:19" ht="24" customHeight="1" x14ac:dyDescent="0.3">
      <c r="A168" s="34" t="s">
        <v>1030</v>
      </c>
      <c r="B168" s="229" t="s">
        <v>1031</v>
      </c>
      <c r="C168" s="210"/>
      <c r="D168" s="74">
        <v>10</v>
      </c>
      <c r="E168" s="210"/>
      <c r="F168" s="210"/>
      <c r="G168" s="110"/>
      <c r="H168" s="110"/>
      <c r="I168" s="110"/>
      <c r="J168" s="110"/>
      <c r="K168" s="110"/>
      <c r="L168" s="110"/>
      <c r="M168" s="133"/>
      <c r="N168" s="133"/>
      <c r="O168" s="133"/>
      <c r="P168" s="135"/>
      <c r="Q168" s="110"/>
      <c r="R168" s="110"/>
      <c r="S168" s="110"/>
    </row>
    <row r="169" spans="1:19" ht="24" customHeight="1" x14ac:dyDescent="0.3">
      <c r="A169" s="34" t="s">
        <v>1032</v>
      </c>
      <c r="B169" s="229" t="s">
        <v>1033</v>
      </c>
      <c r="C169" s="210"/>
      <c r="D169" s="74">
        <v>5</v>
      </c>
      <c r="E169" s="210"/>
      <c r="F169" s="210"/>
      <c r="G169" s="110"/>
      <c r="H169" s="110"/>
      <c r="I169" s="110"/>
      <c r="J169" s="110"/>
      <c r="K169" s="110"/>
      <c r="L169" s="110"/>
      <c r="M169" s="133"/>
      <c r="N169" s="133"/>
      <c r="O169" s="133"/>
      <c r="P169" s="135"/>
      <c r="Q169" s="110"/>
      <c r="R169" s="110"/>
      <c r="S169" s="110"/>
    </row>
    <row r="170" spans="1:19" ht="24" customHeight="1" x14ac:dyDescent="0.3">
      <c r="A170" s="34" t="s">
        <v>1034</v>
      </c>
      <c r="B170" s="33" t="s">
        <v>1035</v>
      </c>
      <c r="C170" s="210"/>
      <c r="D170" s="74">
        <v>5</v>
      </c>
      <c r="E170" s="210"/>
      <c r="F170" s="210"/>
      <c r="G170" s="110"/>
      <c r="H170" s="110"/>
      <c r="I170" s="110"/>
      <c r="J170" s="110"/>
      <c r="K170" s="110"/>
      <c r="L170" s="110"/>
      <c r="M170" s="133"/>
      <c r="N170" s="133"/>
      <c r="O170" s="133"/>
      <c r="P170" s="135"/>
      <c r="Q170" s="110"/>
      <c r="R170" s="110"/>
      <c r="S170" s="110"/>
    </row>
    <row r="171" spans="1:19" ht="48" x14ac:dyDescent="0.3">
      <c r="A171" s="36">
        <v>9</v>
      </c>
      <c r="B171" s="37" t="s">
        <v>1487</v>
      </c>
      <c r="C171" s="211" t="s">
        <v>1036</v>
      </c>
      <c r="D171" s="211">
        <f>SUM(D172,D174)</f>
        <v>185</v>
      </c>
      <c r="E171" s="211"/>
      <c r="F171" s="211"/>
      <c r="G171" s="118" t="s">
        <v>27</v>
      </c>
      <c r="H171" s="118" t="s">
        <v>27</v>
      </c>
      <c r="I171" s="118" t="s">
        <v>27</v>
      </c>
      <c r="J171" s="118" t="s">
        <v>27</v>
      </c>
      <c r="K171" s="118" t="s">
        <v>27</v>
      </c>
      <c r="L171" s="118" t="s">
        <v>27</v>
      </c>
      <c r="M171" s="118" t="s">
        <v>27</v>
      </c>
      <c r="N171" s="134"/>
      <c r="O171" s="118" t="s">
        <v>27</v>
      </c>
      <c r="P171" s="118"/>
      <c r="Q171" s="118" t="s">
        <v>27</v>
      </c>
      <c r="R171" s="118" t="s">
        <v>27</v>
      </c>
      <c r="S171" s="134"/>
    </row>
    <row r="172" spans="1:19" s="136" customFormat="1" x14ac:dyDescent="0.3">
      <c r="A172" s="23">
        <v>9.1</v>
      </c>
      <c r="B172" s="24" t="s">
        <v>1037</v>
      </c>
      <c r="C172" s="25"/>
      <c r="D172" s="25">
        <f>SUM(D173)</f>
        <v>5</v>
      </c>
      <c r="E172" s="25"/>
      <c r="F172" s="25"/>
      <c r="G172" s="109"/>
      <c r="H172" s="109"/>
      <c r="I172" s="109"/>
      <c r="J172" s="109"/>
      <c r="K172" s="109"/>
      <c r="L172" s="109"/>
      <c r="M172" s="109"/>
      <c r="N172" s="132"/>
      <c r="O172" s="109"/>
      <c r="P172" s="109"/>
      <c r="Q172" s="109"/>
      <c r="R172" s="109"/>
      <c r="S172" s="132"/>
    </row>
    <row r="173" spans="1:19" s="136" customFormat="1" x14ac:dyDescent="0.3">
      <c r="A173" s="34" t="s">
        <v>366</v>
      </c>
      <c r="B173" s="42" t="s">
        <v>1037</v>
      </c>
      <c r="C173" s="210"/>
      <c r="D173" s="40">
        <v>5</v>
      </c>
      <c r="E173" s="210"/>
      <c r="F173" s="210"/>
      <c r="G173" s="110"/>
      <c r="H173" s="110"/>
      <c r="I173" s="110"/>
      <c r="J173" s="110"/>
      <c r="K173" s="110"/>
      <c r="L173" s="110"/>
      <c r="M173" s="110"/>
      <c r="N173" s="110"/>
      <c r="O173" s="110"/>
      <c r="P173" s="115"/>
      <c r="Q173" s="110"/>
      <c r="R173" s="110"/>
      <c r="S173" s="110"/>
    </row>
    <row r="174" spans="1:19" s="136" customFormat="1" x14ac:dyDescent="0.3">
      <c r="A174" s="23">
        <v>9.1999999999999993</v>
      </c>
      <c r="B174" s="24" t="s">
        <v>1038</v>
      </c>
      <c r="C174" s="25"/>
      <c r="D174" s="227">
        <v>180</v>
      </c>
      <c r="E174" s="25"/>
      <c r="F174" s="25"/>
      <c r="G174" s="109"/>
      <c r="H174" s="109"/>
      <c r="I174" s="109"/>
      <c r="J174" s="109"/>
      <c r="K174" s="109"/>
      <c r="L174" s="109"/>
      <c r="M174" s="109"/>
      <c r="N174" s="132"/>
      <c r="O174" s="109"/>
      <c r="P174" s="109"/>
      <c r="Q174" s="109"/>
      <c r="R174" s="109"/>
      <c r="S174" s="132"/>
    </row>
    <row r="175" spans="1:19" ht="48" x14ac:dyDescent="0.3">
      <c r="A175" s="36">
        <v>10</v>
      </c>
      <c r="B175" s="37" t="s">
        <v>1488</v>
      </c>
      <c r="C175" s="211" t="s">
        <v>1036</v>
      </c>
      <c r="D175" s="211">
        <f>SUM(D176:D177)</f>
        <v>10</v>
      </c>
      <c r="E175" s="211"/>
      <c r="F175" s="211"/>
      <c r="G175" s="118" t="s">
        <v>27</v>
      </c>
      <c r="H175" s="118" t="s">
        <v>27</v>
      </c>
      <c r="I175" s="118" t="s">
        <v>27</v>
      </c>
      <c r="J175" s="118" t="s">
        <v>27</v>
      </c>
      <c r="K175" s="118" t="s">
        <v>27</v>
      </c>
      <c r="L175" s="118" t="s">
        <v>27</v>
      </c>
      <c r="M175" s="118" t="s">
        <v>27</v>
      </c>
      <c r="N175" s="134"/>
      <c r="O175" s="118" t="s">
        <v>27</v>
      </c>
      <c r="P175" s="118" t="s">
        <v>27</v>
      </c>
      <c r="Q175" s="118" t="s">
        <v>27</v>
      </c>
      <c r="R175" s="118" t="s">
        <v>27</v>
      </c>
      <c r="S175" s="118" t="s">
        <v>27</v>
      </c>
    </row>
    <row r="176" spans="1:19" x14ac:dyDescent="0.3">
      <c r="A176" s="34">
        <v>10.1</v>
      </c>
      <c r="B176" s="33" t="s">
        <v>1039</v>
      </c>
      <c r="C176" s="210"/>
      <c r="D176" s="40">
        <v>5</v>
      </c>
      <c r="E176" s="210"/>
      <c r="F176" s="210"/>
      <c r="G176" s="110"/>
      <c r="H176" s="110"/>
      <c r="I176" s="110"/>
      <c r="J176" s="110"/>
      <c r="K176" s="110"/>
      <c r="L176" s="110"/>
      <c r="M176" s="110"/>
      <c r="N176" s="133"/>
      <c r="O176" s="110"/>
      <c r="P176" s="110"/>
      <c r="Q176" s="110"/>
      <c r="R176" s="110"/>
      <c r="S176" s="110"/>
    </row>
    <row r="177" spans="1:19" x14ac:dyDescent="0.3">
      <c r="A177" s="34">
        <v>10.199999999999999</v>
      </c>
      <c r="B177" s="33" t="s">
        <v>1040</v>
      </c>
      <c r="C177" s="210"/>
      <c r="D177" s="40">
        <v>5</v>
      </c>
      <c r="E177" s="210"/>
      <c r="F177" s="210"/>
      <c r="G177" s="110"/>
      <c r="H177" s="110"/>
      <c r="I177" s="110"/>
      <c r="J177" s="110"/>
      <c r="K177" s="110"/>
      <c r="L177" s="110"/>
      <c r="M177" s="110"/>
      <c r="N177" s="133"/>
      <c r="O177" s="110"/>
      <c r="P177" s="110"/>
      <c r="Q177" s="110"/>
      <c r="R177" s="110"/>
      <c r="S177" s="110"/>
    </row>
    <row r="178" spans="1:19" s="139" customFormat="1" x14ac:dyDescent="0.55000000000000004">
      <c r="A178" s="96"/>
      <c r="B178" s="97"/>
      <c r="C178" s="92"/>
      <c r="D178" s="92"/>
      <c r="E178" s="92"/>
      <c r="F178" s="92"/>
      <c r="G178" s="137"/>
      <c r="H178" s="137"/>
      <c r="I178" s="137"/>
      <c r="J178" s="137"/>
      <c r="K178" s="137"/>
      <c r="L178" s="137"/>
      <c r="M178" s="137"/>
      <c r="N178" s="137"/>
      <c r="O178" s="137"/>
      <c r="P178" s="138"/>
      <c r="Q178" s="137"/>
      <c r="R178" s="137"/>
      <c r="S178" s="137"/>
    </row>
    <row r="179" spans="1:19" s="139" customFormat="1" x14ac:dyDescent="0.55000000000000004">
      <c r="A179" s="96"/>
      <c r="B179" s="97"/>
      <c r="C179" s="92"/>
      <c r="D179" s="92"/>
      <c r="E179" s="92"/>
      <c r="F179" s="92"/>
      <c r="G179" s="137"/>
      <c r="H179" s="137"/>
      <c r="I179" s="137"/>
      <c r="J179" s="137"/>
      <c r="K179" s="137"/>
      <c r="L179" s="137"/>
      <c r="M179" s="137"/>
      <c r="N179" s="137"/>
      <c r="O179" s="137"/>
      <c r="P179" s="138"/>
      <c r="Q179" s="137"/>
      <c r="R179" s="137"/>
      <c r="S179" s="137"/>
    </row>
    <row r="180" spans="1:19" s="139" customFormat="1" x14ac:dyDescent="0.55000000000000004">
      <c r="A180" s="96"/>
      <c r="B180" s="97"/>
      <c r="C180" s="92"/>
      <c r="D180" s="92"/>
      <c r="E180" s="92"/>
      <c r="F180" s="92"/>
      <c r="G180" s="137"/>
      <c r="H180" s="137"/>
      <c r="I180" s="137"/>
      <c r="J180" s="137"/>
      <c r="K180" s="137"/>
      <c r="L180" s="137"/>
      <c r="M180" s="137"/>
      <c r="N180" s="137"/>
      <c r="O180" s="137"/>
      <c r="P180" s="138"/>
      <c r="Q180" s="137"/>
      <c r="R180" s="137"/>
      <c r="S180" s="137"/>
    </row>
    <row r="181" spans="1:19" s="139" customFormat="1" x14ac:dyDescent="0.55000000000000004">
      <c r="A181" s="96"/>
      <c r="B181" s="97"/>
      <c r="C181" s="92"/>
      <c r="D181" s="92"/>
      <c r="E181" s="92"/>
      <c r="F181" s="92"/>
      <c r="G181" s="137"/>
      <c r="H181" s="137"/>
      <c r="I181" s="137"/>
      <c r="J181" s="137"/>
      <c r="K181" s="137"/>
      <c r="L181" s="137"/>
      <c r="M181" s="137"/>
      <c r="N181" s="137"/>
      <c r="O181" s="137"/>
      <c r="P181" s="138"/>
      <c r="Q181" s="137"/>
      <c r="R181" s="137"/>
      <c r="S181" s="137"/>
    </row>
    <row r="182" spans="1:19" s="139" customFormat="1" x14ac:dyDescent="0.55000000000000004">
      <c r="A182" s="96"/>
      <c r="B182" s="97"/>
      <c r="C182" s="92"/>
      <c r="D182" s="92"/>
      <c r="E182" s="92"/>
      <c r="F182" s="92"/>
      <c r="G182" s="137"/>
      <c r="H182" s="137"/>
      <c r="I182" s="137"/>
      <c r="J182" s="137"/>
      <c r="K182" s="137"/>
      <c r="L182" s="137"/>
      <c r="M182" s="137"/>
      <c r="N182" s="137"/>
      <c r="O182" s="137"/>
      <c r="P182" s="138"/>
      <c r="Q182" s="137"/>
      <c r="R182" s="137"/>
      <c r="S182" s="137"/>
    </row>
    <row r="183" spans="1:19" s="139" customFormat="1" x14ac:dyDescent="0.55000000000000004">
      <c r="A183" s="96"/>
      <c r="B183" s="97"/>
      <c r="C183" s="92"/>
      <c r="D183" s="92"/>
      <c r="E183" s="92"/>
      <c r="F183" s="92"/>
      <c r="G183" s="137"/>
      <c r="H183" s="137"/>
      <c r="I183" s="137"/>
      <c r="J183" s="137"/>
      <c r="K183" s="137"/>
      <c r="L183" s="137"/>
      <c r="M183" s="137"/>
      <c r="N183" s="137"/>
      <c r="O183" s="137"/>
      <c r="P183" s="138"/>
      <c r="Q183" s="137"/>
      <c r="R183" s="137"/>
      <c r="S183" s="137"/>
    </row>
    <row r="184" spans="1:19" s="139" customFormat="1" x14ac:dyDescent="0.55000000000000004">
      <c r="A184" s="96"/>
      <c r="B184" s="97"/>
      <c r="C184" s="92"/>
      <c r="D184" s="92"/>
      <c r="E184" s="92"/>
      <c r="F184" s="92"/>
      <c r="G184" s="137"/>
      <c r="H184" s="137"/>
      <c r="I184" s="137"/>
      <c r="J184" s="137"/>
      <c r="K184" s="137"/>
      <c r="L184" s="137"/>
      <c r="M184" s="137"/>
      <c r="N184" s="137"/>
      <c r="O184" s="137"/>
      <c r="P184" s="138"/>
      <c r="Q184" s="137"/>
      <c r="R184" s="137"/>
      <c r="S184" s="137"/>
    </row>
    <row r="185" spans="1:19" s="139" customFormat="1" x14ac:dyDescent="0.55000000000000004">
      <c r="A185" s="96"/>
      <c r="B185" s="97"/>
      <c r="C185" s="92"/>
      <c r="D185" s="92"/>
      <c r="E185" s="92"/>
      <c r="F185" s="92"/>
      <c r="G185" s="137"/>
      <c r="H185" s="137"/>
      <c r="I185" s="137"/>
      <c r="J185" s="137"/>
      <c r="K185" s="137"/>
      <c r="L185" s="137"/>
      <c r="M185" s="137"/>
      <c r="N185" s="137"/>
      <c r="O185" s="137"/>
      <c r="P185" s="138"/>
      <c r="Q185" s="137"/>
      <c r="R185" s="137"/>
      <c r="S185" s="137"/>
    </row>
    <row r="186" spans="1:19" s="139" customFormat="1" x14ac:dyDescent="0.55000000000000004">
      <c r="A186" s="96"/>
      <c r="B186" s="97"/>
      <c r="C186" s="92"/>
      <c r="D186" s="92"/>
      <c r="E186" s="92"/>
      <c r="F186" s="92"/>
      <c r="G186" s="137"/>
      <c r="H186" s="137"/>
      <c r="I186" s="137"/>
      <c r="J186" s="137"/>
      <c r="K186" s="137"/>
      <c r="L186" s="137"/>
      <c r="M186" s="137"/>
      <c r="N186" s="137"/>
      <c r="O186" s="137"/>
      <c r="P186" s="138"/>
      <c r="Q186" s="137"/>
      <c r="R186" s="137"/>
      <c r="S186" s="137"/>
    </row>
    <row r="187" spans="1:19" s="139" customFormat="1" x14ac:dyDescent="0.55000000000000004">
      <c r="A187" s="96"/>
      <c r="B187" s="97"/>
      <c r="C187" s="92"/>
      <c r="D187" s="92"/>
      <c r="E187" s="92"/>
      <c r="F187" s="92"/>
      <c r="G187" s="137"/>
      <c r="H187" s="137"/>
      <c r="I187" s="137"/>
      <c r="J187" s="137"/>
      <c r="K187" s="137"/>
      <c r="L187" s="137"/>
      <c r="M187" s="137"/>
      <c r="N187" s="137"/>
      <c r="O187" s="137"/>
      <c r="P187" s="138"/>
      <c r="Q187" s="137"/>
      <c r="R187" s="137"/>
      <c r="S187" s="137"/>
    </row>
    <row r="188" spans="1:19" s="139" customFormat="1" x14ac:dyDescent="0.55000000000000004">
      <c r="A188" s="96"/>
      <c r="B188" s="97"/>
      <c r="C188" s="92"/>
      <c r="D188" s="92"/>
      <c r="E188" s="92"/>
      <c r="F188" s="92"/>
      <c r="G188" s="137"/>
      <c r="H188" s="137"/>
      <c r="I188" s="137"/>
      <c r="J188" s="137"/>
      <c r="K188" s="137"/>
      <c r="L188" s="137"/>
      <c r="M188" s="137"/>
      <c r="N188" s="137"/>
      <c r="O188" s="137"/>
      <c r="P188" s="138"/>
      <c r="Q188" s="137"/>
      <c r="R188" s="137"/>
      <c r="S188" s="137"/>
    </row>
    <row r="189" spans="1:19" s="139" customFormat="1" x14ac:dyDescent="0.55000000000000004">
      <c r="A189" s="96"/>
      <c r="B189" s="97"/>
      <c r="C189" s="92"/>
      <c r="D189" s="92"/>
      <c r="E189" s="92"/>
      <c r="F189" s="92"/>
      <c r="G189" s="137"/>
      <c r="H189" s="137"/>
      <c r="I189" s="137"/>
      <c r="J189" s="137"/>
      <c r="K189" s="137"/>
      <c r="L189" s="137"/>
      <c r="M189" s="137"/>
      <c r="N189" s="137"/>
      <c r="O189" s="137"/>
      <c r="P189" s="138"/>
      <c r="Q189" s="137"/>
      <c r="R189" s="137"/>
      <c r="S189" s="137"/>
    </row>
    <row r="190" spans="1:19" x14ac:dyDescent="0.3">
      <c r="C190" s="92"/>
      <c r="D190" s="92"/>
      <c r="E190" s="92"/>
      <c r="F190" s="92"/>
      <c r="G190" s="137"/>
      <c r="H190" s="137"/>
      <c r="I190" s="137"/>
      <c r="J190" s="137"/>
      <c r="K190" s="137"/>
      <c r="L190" s="137"/>
      <c r="M190" s="137"/>
      <c r="N190" s="137"/>
      <c r="O190" s="137"/>
      <c r="P190" s="138"/>
      <c r="Q190" s="137"/>
      <c r="R190" s="137"/>
      <c r="S190" s="137"/>
    </row>
    <row r="191" spans="1:19" x14ac:dyDescent="0.3">
      <c r="C191" s="92"/>
      <c r="D191" s="92"/>
      <c r="E191" s="92"/>
      <c r="F191" s="92"/>
      <c r="G191" s="137"/>
      <c r="H191" s="137"/>
      <c r="I191" s="137"/>
      <c r="J191" s="137"/>
      <c r="K191" s="137"/>
      <c r="L191" s="137"/>
      <c r="M191" s="137"/>
      <c r="N191" s="137"/>
      <c r="O191" s="137"/>
      <c r="P191" s="138"/>
      <c r="Q191" s="137"/>
      <c r="R191" s="137"/>
      <c r="S191" s="137"/>
    </row>
    <row r="192" spans="1:19" x14ac:dyDescent="0.3">
      <c r="C192" s="92"/>
      <c r="D192" s="92"/>
      <c r="E192" s="92"/>
      <c r="F192" s="92"/>
      <c r="G192" s="137"/>
      <c r="H192" s="137"/>
      <c r="I192" s="137"/>
      <c r="J192" s="137"/>
      <c r="K192" s="137"/>
      <c r="L192" s="137"/>
      <c r="M192" s="137"/>
      <c r="N192" s="137"/>
      <c r="O192" s="137"/>
      <c r="P192" s="138"/>
      <c r="Q192" s="137"/>
      <c r="R192" s="137"/>
      <c r="S192" s="137"/>
    </row>
    <row r="193" spans="3:19" x14ac:dyDescent="0.3">
      <c r="C193" s="92"/>
      <c r="D193" s="92"/>
      <c r="E193" s="92"/>
      <c r="F193" s="92"/>
      <c r="G193" s="137"/>
      <c r="H193" s="137"/>
      <c r="I193" s="137"/>
      <c r="J193" s="137"/>
      <c r="K193" s="137"/>
      <c r="L193" s="137"/>
      <c r="M193" s="137"/>
      <c r="N193" s="137"/>
      <c r="O193" s="137"/>
      <c r="P193" s="138"/>
      <c r="Q193" s="137"/>
      <c r="R193" s="137"/>
      <c r="S193" s="137"/>
    </row>
    <row r="194" spans="3:19" x14ac:dyDescent="0.3">
      <c r="C194" s="92"/>
      <c r="D194" s="92"/>
      <c r="E194" s="92"/>
      <c r="F194" s="92"/>
      <c r="G194" s="137"/>
      <c r="H194" s="137"/>
      <c r="I194" s="137"/>
      <c r="J194" s="137"/>
      <c r="K194" s="137"/>
      <c r="L194" s="137"/>
      <c r="M194" s="137"/>
      <c r="N194" s="137"/>
      <c r="O194" s="137"/>
      <c r="P194" s="138"/>
      <c r="Q194" s="137"/>
      <c r="R194" s="137"/>
      <c r="S194" s="137"/>
    </row>
    <row r="195" spans="3:19" x14ac:dyDescent="0.3">
      <c r="C195" s="92"/>
      <c r="D195" s="92"/>
      <c r="E195" s="92"/>
      <c r="F195" s="92"/>
      <c r="G195" s="137"/>
      <c r="H195" s="137"/>
      <c r="I195" s="137"/>
      <c r="J195" s="137"/>
      <c r="K195" s="137"/>
      <c r="L195" s="137"/>
      <c r="M195" s="137"/>
      <c r="N195" s="137"/>
      <c r="O195" s="137"/>
      <c r="P195" s="138"/>
      <c r="Q195" s="137"/>
      <c r="R195" s="137"/>
      <c r="S195" s="137"/>
    </row>
    <row r="196" spans="3:19" x14ac:dyDescent="0.3">
      <c r="C196" s="92"/>
      <c r="D196" s="92"/>
      <c r="E196" s="92"/>
      <c r="F196" s="92"/>
      <c r="G196" s="137"/>
      <c r="H196" s="137"/>
      <c r="I196" s="137"/>
      <c r="J196" s="137"/>
      <c r="K196" s="137"/>
      <c r="L196" s="137"/>
      <c r="M196" s="137"/>
      <c r="N196" s="137"/>
      <c r="O196" s="137"/>
      <c r="P196" s="138"/>
      <c r="Q196" s="137"/>
      <c r="R196" s="137"/>
      <c r="S196" s="137"/>
    </row>
    <row r="197" spans="3:19" x14ac:dyDescent="0.3">
      <c r="G197" s="137"/>
      <c r="H197" s="137"/>
      <c r="I197" s="137"/>
      <c r="J197" s="137"/>
      <c r="K197" s="137"/>
      <c r="L197" s="137"/>
      <c r="M197" s="137"/>
      <c r="N197" s="137"/>
      <c r="O197" s="137"/>
      <c r="P197" s="138"/>
      <c r="Q197" s="137"/>
      <c r="R197" s="137"/>
      <c r="S197" s="137"/>
    </row>
    <row r="198" spans="3:19" x14ac:dyDescent="0.3">
      <c r="G198" s="137"/>
      <c r="H198" s="137"/>
      <c r="I198" s="137"/>
      <c r="J198" s="137"/>
      <c r="K198" s="137"/>
      <c r="L198" s="137"/>
      <c r="M198" s="137"/>
      <c r="N198" s="137"/>
      <c r="O198" s="137"/>
      <c r="P198" s="138"/>
      <c r="Q198" s="137"/>
      <c r="R198" s="137"/>
      <c r="S198" s="137"/>
    </row>
    <row r="199" spans="3:19" x14ac:dyDescent="0.3">
      <c r="G199" s="137"/>
      <c r="H199" s="137"/>
      <c r="I199" s="137"/>
      <c r="J199" s="137"/>
      <c r="K199" s="137"/>
      <c r="L199" s="137"/>
      <c r="M199" s="137"/>
      <c r="N199" s="137"/>
      <c r="O199" s="137"/>
      <c r="P199" s="138"/>
      <c r="Q199" s="137"/>
      <c r="R199" s="137"/>
      <c r="S199" s="137"/>
    </row>
    <row r="200" spans="3:19" x14ac:dyDescent="0.3">
      <c r="G200" s="137"/>
      <c r="H200" s="137"/>
      <c r="I200" s="137"/>
      <c r="J200" s="137"/>
      <c r="K200" s="137"/>
      <c r="L200" s="137"/>
      <c r="M200" s="137"/>
      <c r="N200" s="137"/>
      <c r="O200" s="137"/>
      <c r="P200" s="138"/>
      <c r="Q200" s="137"/>
      <c r="R200" s="137"/>
      <c r="S200" s="137"/>
    </row>
    <row r="201" spans="3:19" x14ac:dyDescent="0.3">
      <c r="G201" s="137"/>
      <c r="H201" s="137"/>
      <c r="I201" s="137"/>
      <c r="J201" s="137"/>
      <c r="K201" s="137"/>
      <c r="L201" s="137"/>
      <c r="M201" s="137"/>
      <c r="N201" s="137"/>
      <c r="O201" s="137"/>
      <c r="P201" s="138"/>
      <c r="Q201" s="137"/>
      <c r="R201" s="137"/>
      <c r="S201" s="137"/>
    </row>
    <row r="202" spans="3:19" x14ac:dyDescent="0.3">
      <c r="G202" s="137"/>
      <c r="H202" s="137"/>
      <c r="I202" s="137"/>
      <c r="J202" s="137"/>
      <c r="K202" s="137"/>
      <c r="L202" s="137"/>
      <c r="M202" s="137"/>
      <c r="N202" s="137"/>
      <c r="O202" s="137"/>
      <c r="P202" s="138"/>
      <c r="Q202" s="137"/>
      <c r="R202" s="137"/>
      <c r="S202" s="137"/>
    </row>
    <row r="203" spans="3:19" x14ac:dyDescent="0.3">
      <c r="G203" s="137"/>
      <c r="H203" s="137"/>
      <c r="I203" s="137"/>
      <c r="J203" s="137"/>
      <c r="K203" s="137"/>
      <c r="L203" s="137"/>
      <c r="M203" s="137"/>
      <c r="N203" s="137"/>
      <c r="O203" s="137"/>
      <c r="P203" s="138"/>
      <c r="Q203" s="137"/>
      <c r="R203" s="137"/>
      <c r="S203" s="137"/>
    </row>
    <row r="204" spans="3:19" x14ac:dyDescent="0.3">
      <c r="G204" s="137"/>
      <c r="H204" s="137"/>
      <c r="I204" s="137"/>
      <c r="J204" s="137"/>
      <c r="K204" s="137"/>
      <c r="L204" s="137"/>
      <c r="M204" s="137"/>
      <c r="N204" s="137"/>
      <c r="O204" s="137"/>
      <c r="P204" s="138"/>
      <c r="Q204" s="137"/>
      <c r="R204" s="137"/>
      <c r="S204" s="137"/>
    </row>
    <row r="205" spans="3:19" x14ac:dyDescent="0.3">
      <c r="G205" s="137"/>
      <c r="H205" s="137"/>
      <c r="I205" s="137"/>
      <c r="J205" s="137"/>
      <c r="K205" s="137"/>
      <c r="L205" s="137"/>
      <c r="M205" s="137"/>
      <c r="N205" s="137"/>
      <c r="O205" s="137"/>
      <c r="P205" s="138"/>
      <c r="Q205" s="137"/>
      <c r="R205" s="137"/>
      <c r="S205" s="137"/>
    </row>
    <row r="206" spans="3:19" x14ac:dyDescent="0.3">
      <c r="G206" s="137"/>
      <c r="H206" s="137"/>
      <c r="I206" s="137"/>
      <c r="J206" s="137"/>
      <c r="K206" s="137"/>
      <c r="L206" s="137"/>
      <c r="M206" s="137"/>
      <c r="N206" s="137"/>
      <c r="O206" s="137"/>
      <c r="P206" s="138"/>
      <c r="Q206" s="137"/>
      <c r="R206" s="137"/>
      <c r="S206" s="137"/>
    </row>
    <row r="207" spans="3:19" x14ac:dyDescent="0.3">
      <c r="G207" s="137"/>
      <c r="H207" s="137"/>
      <c r="I207" s="137"/>
      <c r="J207" s="137"/>
      <c r="K207" s="137"/>
      <c r="L207" s="137"/>
      <c r="M207" s="137"/>
      <c r="N207" s="137"/>
      <c r="O207" s="137"/>
      <c r="P207" s="138"/>
      <c r="Q207" s="137"/>
      <c r="R207" s="137"/>
      <c r="S207" s="137"/>
    </row>
    <row r="208" spans="3:19" x14ac:dyDescent="0.3">
      <c r="G208" s="137"/>
      <c r="H208" s="137"/>
      <c r="I208" s="137"/>
      <c r="J208" s="137"/>
      <c r="K208" s="137"/>
      <c r="L208" s="137"/>
      <c r="M208" s="137"/>
      <c r="N208" s="137"/>
      <c r="O208" s="137"/>
      <c r="P208" s="138"/>
      <c r="Q208" s="137"/>
      <c r="R208" s="137"/>
      <c r="S208" s="137"/>
    </row>
    <row r="209" spans="7:19" x14ac:dyDescent="0.3">
      <c r="G209" s="137"/>
      <c r="H209" s="137"/>
      <c r="I209" s="137"/>
      <c r="J209" s="137"/>
      <c r="K209" s="137"/>
      <c r="L209" s="137"/>
      <c r="M209" s="137"/>
      <c r="N209" s="137"/>
      <c r="O209" s="137"/>
      <c r="P209" s="138"/>
      <c r="Q209" s="137"/>
      <c r="R209" s="137"/>
      <c r="S209" s="137"/>
    </row>
    <row r="210" spans="7:19" x14ac:dyDescent="0.3">
      <c r="G210" s="137"/>
      <c r="H210" s="137"/>
      <c r="I210" s="137"/>
      <c r="J210" s="137"/>
      <c r="K210" s="137"/>
      <c r="L210" s="137"/>
      <c r="M210" s="137"/>
      <c r="N210" s="137"/>
      <c r="O210" s="137"/>
      <c r="P210" s="138"/>
      <c r="Q210" s="137"/>
      <c r="R210" s="137"/>
      <c r="S210" s="137"/>
    </row>
    <row r="211" spans="7:19" x14ac:dyDescent="0.3">
      <c r="G211" s="137"/>
      <c r="H211" s="137"/>
      <c r="I211" s="137"/>
      <c r="J211" s="137"/>
      <c r="K211" s="137"/>
      <c r="L211" s="137"/>
      <c r="M211" s="137"/>
      <c r="N211" s="137"/>
      <c r="O211" s="137"/>
      <c r="P211" s="138"/>
      <c r="Q211" s="137"/>
      <c r="R211" s="137"/>
      <c r="S211" s="137"/>
    </row>
    <row r="212" spans="7:19" x14ac:dyDescent="0.3">
      <c r="G212" s="137"/>
      <c r="H212" s="137"/>
      <c r="I212" s="137"/>
      <c r="J212" s="137"/>
      <c r="K212" s="137"/>
      <c r="L212" s="137"/>
      <c r="M212" s="137"/>
      <c r="N212" s="137"/>
      <c r="O212" s="137"/>
      <c r="P212" s="138"/>
      <c r="Q212" s="137"/>
      <c r="R212" s="137"/>
      <c r="S212" s="137"/>
    </row>
    <row r="213" spans="7:19" x14ac:dyDescent="0.3">
      <c r="G213" s="137"/>
      <c r="H213" s="137"/>
      <c r="I213" s="137"/>
      <c r="J213" s="137"/>
      <c r="K213" s="137"/>
      <c r="L213" s="137"/>
      <c r="M213" s="137"/>
      <c r="N213" s="137"/>
      <c r="O213" s="137"/>
      <c r="P213" s="138"/>
      <c r="Q213" s="137"/>
      <c r="R213" s="137"/>
      <c r="S213" s="137"/>
    </row>
    <row r="214" spans="7:19" x14ac:dyDescent="0.3">
      <c r="G214" s="137"/>
      <c r="H214" s="137"/>
      <c r="I214" s="137"/>
      <c r="J214" s="137"/>
      <c r="K214" s="137"/>
      <c r="L214" s="137"/>
      <c r="M214" s="137"/>
      <c r="N214" s="137"/>
      <c r="O214" s="137"/>
      <c r="P214" s="138"/>
      <c r="Q214" s="137"/>
      <c r="R214" s="137"/>
      <c r="S214" s="137"/>
    </row>
    <row r="215" spans="7:19" x14ac:dyDescent="0.3">
      <c r="G215" s="137"/>
      <c r="H215" s="137"/>
      <c r="I215" s="137"/>
      <c r="J215" s="137"/>
      <c r="K215" s="137"/>
      <c r="L215" s="137"/>
      <c r="M215" s="137"/>
      <c r="N215" s="137"/>
      <c r="O215" s="137"/>
      <c r="P215" s="138"/>
      <c r="Q215" s="137"/>
      <c r="R215" s="137"/>
      <c r="S215" s="137"/>
    </row>
    <row r="216" spans="7:19" x14ac:dyDescent="0.3">
      <c r="G216" s="137"/>
      <c r="H216" s="137"/>
      <c r="I216" s="137"/>
      <c r="J216" s="137"/>
      <c r="K216" s="137"/>
      <c r="L216" s="137"/>
      <c r="M216" s="137"/>
      <c r="N216" s="137"/>
      <c r="O216" s="137"/>
      <c r="P216" s="138"/>
      <c r="Q216" s="137"/>
      <c r="R216" s="137"/>
      <c r="S216" s="137"/>
    </row>
    <row r="217" spans="7:19" x14ac:dyDescent="0.3">
      <c r="G217" s="137"/>
      <c r="H217" s="137"/>
      <c r="I217" s="137"/>
      <c r="J217" s="137"/>
      <c r="K217" s="137"/>
      <c r="L217" s="137"/>
      <c r="M217" s="137"/>
      <c r="N217" s="137"/>
      <c r="O217" s="137"/>
      <c r="P217" s="138"/>
      <c r="Q217" s="137"/>
      <c r="R217" s="137"/>
      <c r="S217" s="137"/>
    </row>
    <row r="218" spans="7:19" x14ac:dyDescent="0.3">
      <c r="G218" s="137"/>
      <c r="H218" s="137"/>
      <c r="I218" s="137"/>
      <c r="J218" s="137"/>
      <c r="K218" s="137"/>
      <c r="L218" s="137"/>
      <c r="M218" s="137"/>
      <c r="N218" s="137"/>
      <c r="O218" s="137"/>
      <c r="P218" s="138"/>
      <c r="Q218" s="137"/>
      <c r="R218" s="137"/>
      <c r="S218" s="137"/>
    </row>
    <row r="219" spans="7:19" x14ac:dyDescent="0.3">
      <c r="G219" s="137"/>
      <c r="H219" s="137"/>
      <c r="I219" s="137"/>
      <c r="J219" s="137"/>
      <c r="K219" s="137"/>
      <c r="L219" s="137"/>
      <c r="M219" s="137"/>
      <c r="N219" s="137"/>
      <c r="O219" s="137"/>
      <c r="P219" s="138"/>
      <c r="Q219" s="137"/>
      <c r="R219" s="137"/>
      <c r="S219" s="137"/>
    </row>
    <row r="220" spans="7:19" x14ac:dyDescent="0.3">
      <c r="G220" s="137"/>
      <c r="H220" s="137"/>
      <c r="I220" s="137"/>
      <c r="J220" s="137"/>
      <c r="K220" s="137"/>
      <c r="L220" s="137"/>
      <c r="M220" s="137"/>
      <c r="N220" s="137"/>
      <c r="O220" s="137"/>
      <c r="P220" s="138"/>
      <c r="Q220" s="137"/>
      <c r="R220" s="137"/>
      <c r="S220" s="137"/>
    </row>
    <row r="221" spans="7:19" x14ac:dyDescent="0.3">
      <c r="G221" s="137"/>
      <c r="H221" s="137"/>
      <c r="I221" s="137"/>
      <c r="J221" s="137"/>
      <c r="K221" s="137"/>
      <c r="L221" s="137"/>
      <c r="M221" s="137"/>
      <c r="N221" s="137"/>
      <c r="O221" s="137"/>
      <c r="P221" s="138"/>
      <c r="Q221" s="137"/>
      <c r="R221" s="137"/>
      <c r="S221" s="137"/>
    </row>
    <row r="222" spans="7:19" x14ac:dyDescent="0.3">
      <c r="G222" s="137"/>
      <c r="H222" s="137"/>
      <c r="I222" s="137"/>
      <c r="J222" s="137"/>
      <c r="K222" s="137"/>
      <c r="L222" s="137"/>
      <c r="M222" s="137"/>
      <c r="N222" s="137"/>
      <c r="O222" s="137"/>
      <c r="P222" s="138"/>
      <c r="Q222" s="137"/>
      <c r="R222" s="137"/>
      <c r="S222" s="137"/>
    </row>
    <row r="223" spans="7:19" x14ac:dyDescent="0.3">
      <c r="G223" s="137"/>
      <c r="H223" s="137"/>
      <c r="I223" s="137"/>
      <c r="J223" s="137"/>
      <c r="K223" s="137"/>
      <c r="L223" s="137"/>
      <c r="M223" s="137"/>
      <c r="N223" s="137"/>
      <c r="O223" s="137"/>
      <c r="P223" s="138"/>
      <c r="Q223" s="137"/>
      <c r="R223" s="137"/>
      <c r="S223" s="137"/>
    </row>
    <row r="224" spans="7:19" x14ac:dyDescent="0.3">
      <c r="G224" s="137"/>
      <c r="H224" s="137"/>
      <c r="I224" s="137"/>
      <c r="J224" s="137"/>
      <c r="K224" s="137"/>
      <c r="L224" s="137"/>
      <c r="M224" s="137"/>
      <c r="N224" s="137"/>
      <c r="O224" s="137"/>
      <c r="P224" s="138"/>
      <c r="Q224" s="137"/>
      <c r="R224" s="137"/>
      <c r="S224" s="137"/>
    </row>
    <row r="225" spans="7:19" x14ac:dyDescent="0.3">
      <c r="G225" s="137"/>
      <c r="H225" s="137"/>
      <c r="I225" s="137"/>
      <c r="J225" s="137"/>
      <c r="K225" s="137"/>
      <c r="L225" s="137"/>
      <c r="M225" s="137"/>
      <c r="N225" s="137"/>
      <c r="O225" s="137"/>
      <c r="P225" s="138"/>
      <c r="Q225" s="137"/>
      <c r="R225" s="137"/>
      <c r="S225" s="137"/>
    </row>
    <row r="226" spans="7:19" x14ac:dyDescent="0.3">
      <c r="G226" s="137"/>
      <c r="H226" s="137"/>
      <c r="I226" s="137"/>
      <c r="J226" s="137"/>
      <c r="K226" s="137"/>
      <c r="L226" s="137"/>
      <c r="M226" s="137"/>
      <c r="N226" s="137"/>
      <c r="O226" s="137"/>
      <c r="P226" s="138"/>
      <c r="Q226" s="137"/>
      <c r="R226" s="137"/>
      <c r="S226" s="137"/>
    </row>
    <row r="227" spans="7:19" x14ac:dyDescent="0.3">
      <c r="G227" s="137"/>
      <c r="H227" s="137"/>
      <c r="I227" s="137"/>
      <c r="J227" s="137"/>
      <c r="K227" s="137"/>
      <c r="L227" s="137"/>
      <c r="M227" s="137"/>
      <c r="N227" s="137"/>
      <c r="O227" s="137"/>
      <c r="P227" s="138"/>
      <c r="Q227" s="137"/>
      <c r="R227" s="137"/>
      <c r="S227" s="137"/>
    </row>
    <row r="228" spans="7:19" x14ac:dyDescent="0.3">
      <c r="G228" s="137"/>
      <c r="H228" s="137"/>
      <c r="I228" s="137"/>
      <c r="J228" s="137"/>
      <c r="K228" s="137"/>
      <c r="L228" s="137"/>
      <c r="M228" s="137"/>
      <c r="N228" s="137"/>
      <c r="O228" s="137"/>
      <c r="P228" s="138"/>
      <c r="Q228" s="137"/>
      <c r="R228" s="137"/>
      <c r="S228" s="137"/>
    </row>
    <row r="229" spans="7:19" x14ac:dyDescent="0.3">
      <c r="G229" s="137"/>
      <c r="H229" s="137"/>
      <c r="I229" s="137"/>
      <c r="J229" s="137"/>
      <c r="K229" s="137"/>
      <c r="L229" s="137"/>
      <c r="M229" s="137"/>
      <c r="N229" s="137"/>
      <c r="O229" s="137"/>
      <c r="P229" s="138"/>
      <c r="Q229" s="137"/>
      <c r="R229" s="137"/>
      <c r="S229" s="137"/>
    </row>
    <row r="230" spans="7:19" x14ac:dyDescent="0.3">
      <c r="G230" s="137"/>
      <c r="H230" s="137"/>
      <c r="I230" s="137"/>
      <c r="J230" s="137"/>
      <c r="K230" s="137"/>
      <c r="L230" s="137"/>
      <c r="M230" s="137"/>
      <c r="N230" s="137"/>
      <c r="O230" s="137"/>
      <c r="P230" s="138"/>
      <c r="Q230" s="137"/>
      <c r="R230" s="137"/>
      <c r="S230" s="137"/>
    </row>
    <row r="231" spans="7:19" x14ac:dyDescent="0.3">
      <c r="G231" s="137"/>
      <c r="H231" s="137"/>
      <c r="I231" s="137"/>
      <c r="J231" s="137"/>
      <c r="K231" s="137"/>
      <c r="L231" s="137"/>
      <c r="M231" s="137"/>
      <c r="N231" s="137"/>
      <c r="O231" s="137"/>
      <c r="P231" s="138"/>
      <c r="Q231" s="137"/>
      <c r="R231" s="137"/>
      <c r="S231" s="137"/>
    </row>
    <row r="232" spans="7:19" x14ac:dyDescent="0.3">
      <c r="G232" s="137"/>
      <c r="H232" s="137"/>
      <c r="I232" s="137"/>
      <c r="J232" s="137"/>
      <c r="K232" s="137"/>
      <c r="L232" s="137"/>
      <c r="M232" s="137"/>
      <c r="N232" s="137"/>
      <c r="O232" s="137"/>
      <c r="P232" s="138"/>
      <c r="Q232" s="137"/>
      <c r="R232" s="137"/>
      <c r="S232" s="137"/>
    </row>
    <row r="233" spans="7:19" x14ac:dyDescent="0.3">
      <c r="G233" s="137"/>
      <c r="H233" s="137"/>
      <c r="I233" s="137"/>
      <c r="J233" s="137"/>
      <c r="K233" s="137"/>
      <c r="L233" s="137"/>
      <c r="M233" s="137"/>
      <c r="N233" s="137"/>
      <c r="O233" s="137"/>
      <c r="P233" s="138"/>
      <c r="Q233" s="137"/>
      <c r="R233" s="137"/>
      <c r="S233" s="137"/>
    </row>
    <row r="234" spans="7:19" x14ac:dyDescent="0.3">
      <c r="G234" s="137"/>
      <c r="H234" s="137"/>
      <c r="I234" s="137"/>
      <c r="J234" s="137"/>
      <c r="K234" s="137"/>
      <c r="L234" s="137"/>
      <c r="M234" s="137"/>
      <c r="N234" s="137"/>
      <c r="O234" s="137"/>
      <c r="P234" s="138"/>
      <c r="Q234" s="137"/>
      <c r="R234" s="137"/>
      <c r="S234" s="137"/>
    </row>
    <row r="235" spans="7:19" x14ac:dyDescent="0.3">
      <c r="G235" s="137"/>
      <c r="H235" s="137"/>
      <c r="I235" s="137"/>
      <c r="J235" s="137"/>
      <c r="K235" s="137"/>
      <c r="L235" s="137"/>
      <c r="M235" s="137"/>
      <c r="N235" s="137"/>
      <c r="O235" s="137"/>
      <c r="P235" s="138"/>
      <c r="Q235" s="137"/>
      <c r="R235" s="137"/>
      <c r="S235" s="137"/>
    </row>
    <row r="236" spans="7:19" x14ac:dyDescent="0.3">
      <c r="G236" s="137"/>
      <c r="H236" s="137"/>
      <c r="I236" s="137"/>
      <c r="J236" s="137"/>
      <c r="K236" s="137"/>
      <c r="L236" s="137"/>
      <c r="M236" s="137"/>
      <c r="N236" s="137"/>
      <c r="O236" s="137"/>
      <c r="P236" s="138"/>
      <c r="Q236" s="137"/>
      <c r="R236" s="137"/>
      <c r="S236" s="137"/>
    </row>
    <row r="237" spans="7:19" x14ac:dyDescent="0.3">
      <c r="G237" s="137"/>
      <c r="H237" s="137"/>
      <c r="I237" s="137"/>
      <c r="J237" s="137"/>
      <c r="K237" s="137"/>
      <c r="L237" s="137"/>
      <c r="M237" s="137"/>
      <c r="N237" s="137"/>
      <c r="O237" s="137"/>
      <c r="P237" s="138"/>
      <c r="Q237" s="137"/>
      <c r="R237" s="137"/>
      <c r="S237" s="137"/>
    </row>
    <row r="238" spans="7:19" x14ac:dyDescent="0.3">
      <c r="G238" s="137"/>
      <c r="H238" s="137"/>
      <c r="I238" s="137"/>
      <c r="J238" s="137"/>
      <c r="K238" s="137"/>
      <c r="L238" s="137"/>
      <c r="M238" s="137"/>
      <c r="N238" s="137"/>
      <c r="O238" s="137"/>
      <c r="P238" s="138"/>
      <c r="Q238" s="137"/>
      <c r="R238" s="137"/>
      <c r="S238" s="137"/>
    </row>
    <row r="239" spans="7:19" x14ac:dyDescent="0.3">
      <c r="G239" s="137"/>
      <c r="H239" s="137"/>
      <c r="I239" s="137"/>
      <c r="J239" s="137"/>
      <c r="K239" s="137"/>
      <c r="L239" s="137"/>
      <c r="M239" s="137"/>
      <c r="N239" s="137"/>
      <c r="O239" s="137"/>
      <c r="P239" s="138"/>
      <c r="Q239" s="137"/>
      <c r="R239" s="137"/>
      <c r="S239" s="137"/>
    </row>
    <row r="240" spans="7:19" x14ac:dyDescent="0.3">
      <c r="G240" s="137"/>
      <c r="H240" s="137"/>
      <c r="I240" s="137"/>
      <c r="J240" s="137"/>
      <c r="K240" s="137"/>
      <c r="L240" s="137"/>
      <c r="M240" s="137"/>
      <c r="N240" s="137"/>
      <c r="O240" s="137"/>
      <c r="P240" s="138"/>
      <c r="Q240" s="137"/>
      <c r="R240" s="137"/>
      <c r="S240" s="137"/>
    </row>
    <row r="241" spans="7:19" x14ac:dyDescent="0.3">
      <c r="G241" s="137"/>
      <c r="H241" s="137"/>
      <c r="I241" s="137"/>
      <c r="J241" s="137"/>
      <c r="K241" s="137"/>
      <c r="L241" s="137"/>
      <c r="M241" s="137"/>
      <c r="N241" s="137"/>
      <c r="O241" s="137"/>
      <c r="P241" s="138"/>
      <c r="Q241" s="137"/>
      <c r="R241" s="137"/>
      <c r="S241" s="137"/>
    </row>
    <row r="242" spans="7:19" x14ac:dyDescent="0.3">
      <c r="G242" s="137"/>
      <c r="H242" s="137"/>
      <c r="I242" s="137"/>
      <c r="J242" s="137"/>
      <c r="K242" s="137"/>
      <c r="L242" s="137"/>
      <c r="M242" s="137"/>
      <c r="N242" s="137"/>
      <c r="O242" s="137"/>
      <c r="P242" s="138"/>
      <c r="Q242" s="137"/>
      <c r="R242" s="137"/>
      <c r="S242" s="137"/>
    </row>
    <row r="243" spans="7:19" x14ac:dyDescent="0.3">
      <c r="G243" s="137"/>
      <c r="H243" s="137"/>
      <c r="I243" s="137"/>
      <c r="J243" s="137"/>
      <c r="K243" s="137"/>
      <c r="L243" s="137"/>
      <c r="M243" s="137"/>
      <c r="N243" s="137"/>
      <c r="O243" s="137"/>
      <c r="P243" s="138"/>
      <c r="Q243" s="137"/>
      <c r="R243" s="137"/>
      <c r="S243" s="137"/>
    </row>
    <row r="244" spans="7:19" x14ac:dyDescent="0.3">
      <c r="G244" s="137"/>
      <c r="H244" s="137"/>
      <c r="I244" s="137"/>
      <c r="J244" s="137"/>
      <c r="K244" s="137"/>
      <c r="L244" s="137"/>
      <c r="M244" s="137"/>
      <c r="N244" s="137"/>
      <c r="O244" s="137"/>
      <c r="P244" s="138"/>
      <c r="Q244" s="137"/>
      <c r="R244" s="137"/>
      <c r="S244" s="137"/>
    </row>
    <row r="245" spans="7:19" x14ac:dyDescent="0.3">
      <c r="G245" s="137"/>
      <c r="H245" s="137"/>
      <c r="I245" s="137"/>
      <c r="J245" s="137"/>
      <c r="K245" s="137"/>
      <c r="L245" s="137"/>
      <c r="M245" s="137"/>
      <c r="N245" s="137"/>
      <c r="O245" s="137"/>
      <c r="P245" s="138"/>
      <c r="Q245" s="137"/>
      <c r="R245" s="137"/>
      <c r="S245" s="137"/>
    </row>
    <row r="246" spans="7:19" x14ac:dyDescent="0.3">
      <c r="G246" s="137"/>
      <c r="H246" s="137"/>
      <c r="I246" s="137"/>
      <c r="J246" s="137"/>
      <c r="K246" s="137"/>
      <c r="L246" s="137"/>
      <c r="M246" s="137"/>
      <c r="N246" s="137"/>
      <c r="O246" s="137"/>
      <c r="P246" s="138"/>
      <c r="Q246" s="137"/>
      <c r="R246" s="137"/>
      <c r="S246" s="137"/>
    </row>
    <row r="247" spans="7:19" x14ac:dyDescent="0.3">
      <c r="G247" s="137"/>
      <c r="H247" s="137"/>
      <c r="I247" s="137"/>
      <c r="J247" s="137"/>
      <c r="K247" s="137"/>
      <c r="L247" s="137"/>
      <c r="M247" s="137"/>
      <c r="N247" s="137"/>
      <c r="O247" s="137"/>
      <c r="P247" s="138"/>
      <c r="Q247" s="137"/>
      <c r="R247" s="137"/>
      <c r="S247" s="137"/>
    </row>
    <row r="248" spans="7:19" x14ac:dyDescent="0.3">
      <c r="G248" s="137"/>
      <c r="H248" s="137"/>
      <c r="I248" s="137"/>
      <c r="J248" s="137"/>
      <c r="K248" s="137"/>
      <c r="L248" s="137"/>
      <c r="M248" s="137"/>
      <c r="N248" s="137"/>
      <c r="O248" s="137"/>
      <c r="P248" s="138"/>
      <c r="Q248" s="137"/>
      <c r="R248" s="137"/>
      <c r="S248" s="137"/>
    </row>
    <row r="249" spans="7:19" x14ac:dyDescent="0.3">
      <c r="G249" s="137"/>
      <c r="H249" s="137"/>
      <c r="I249" s="137"/>
      <c r="J249" s="137"/>
      <c r="K249" s="137"/>
      <c r="L249" s="137"/>
      <c r="M249" s="137"/>
      <c r="N249" s="137"/>
      <c r="O249" s="137"/>
      <c r="P249" s="138"/>
      <c r="Q249" s="137"/>
      <c r="R249" s="137"/>
      <c r="S249" s="137"/>
    </row>
    <row r="250" spans="7:19" x14ac:dyDescent="0.3">
      <c r="G250" s="137"/>
      <c r="H250" s="137"/>
      <c r="I250" s="137"/>
      <c r="J250" s="137"/>
      <c r="K250" s="137"/>
      <c r="L250" s="137"/>
      <c r="M250" s="137"/>
      <c r="N250" s="137"/>
      <c r="O250" s="137"/>
      <c r="P250" s="138"/>
      <c r="Q250" s="137"/>
      <c r="R250" s="137"/>
      <c r="S250" s="137"/>
    </row>
    <row r="251" spans="7:19" x14ac:dyDescent="0.3">
      <c r="G251" s="137"/>
      <c r="H251" s="137"/>
      <c r="I251" s="137"/>
      <c r="J251" s="137"/>
      <c r="K251" s="137"/>
      <c r="L251" s="137"/>
      <c r="M251" s="137"/>
      <c r="N251" s="137"/>
      <c r="O251" s="137"/>
      <c r="P251" s="138"/>
      <c r="Q251" s="137"/>
      <c r="R251" s="137"/>
      <c r="S251" s="137"/>
    </row>
    <row r="252" spans="7:19" x14ac:dyDescent="0.3">
      <c r="G252" s="137"/>
      <c r="H252" s="137"/>
      <c r="I252" s="137"/>
      <c r="J252" s="137"/>
      <c r="K252" s="137"/>
      <c r="L252" s="137"/>
      <c r="M252" s="137"/>
      <c r="N252" s="137"/>
      <c r="O252" s="137"/>
      <c r="P252" s="138"/>
      <c r="Q252" s="137"/>
      <c r="R252" s="137"/>
      <c r="S252" s="137"/>
    </row>
    <row r="253" spans="7:19" x14ac:dyDescent="0.3">
      <c r="G253" s="137"/>
      <c r="H253" s="137"/>
      <c r="I253" s="137"/>
      <c r="J253" s="137"/>
      <c r="K253" s="137"/>
      <c r="L253" s="137"/>
      <c r="M253" s="137"/>
      <c r="N253" s="137"/>
      <c r="O253" s="137"/>
      <c r="P253" s="138"/>
      <c r="Q253" s="137"/>
      <c r="R253" s="137"/>
      <c r="S253" s="137"/>
    </row>
    <row r="254" spans="7:19" x14ac:dyDescent="0.3">
      <c r="G254" s="137"/>
      <c r="H254" s="137"/>
      <c r="I254" s="137"/>
      <c r="J254" s="137"/>
      <c r="K254" s="137"/>
      <c r="L254" s="137"/>
      <c r="M254" s="137"/>
      <c r="N254" s="137"/>
      <c r="O254" s="137"/>
      <c r="P254" s="138"/>
      <c r="Q254" s="137"/>
      <c r="R254" s="137"/>
      <c r="S254" s="137"/>
    </row>
    <row r="255" spans="7:19" x14ac:dyDescent="0.3">
      <c r="G255" s="137"/>
      <c r="H255" s="137"/>
      <c r="I255" s="137"/>
      <c r="J255" s="137"/>
      <c r="K255" s="137"/>
      <c r="L255" s="137"/>
      <c r="M255" s="137"/>
      <c r="N255" s="137"/>
      <c r="O255" s="137"/>
      <c r="P255" s="138"/>
      <c r="Q255" s="137"/>
      <c r="R255" s="137"/>
      <c r="S255" s="137"/>
    </row>
    <row r="256" spans="7:19" x14ac:dyDescent="0.3">
      <c r="G256" s="137"/>
      <c r="H256" s="137"/>
      <c r="I256" s="137"/>
      <c r="J256" s="137"/>
      <c r="K256" s="137"/>
      <c r="L256" s="137"/>
      <c r="M256" s="137"/>
      <c r="N256" s="137"/>
      <c r="O256" s="137"/>
      <c r="P256" s="138"/>
      <c r="Q256" s="137"/>
      <c r="R256" s="137"/>
      <c r="S256" s="137"/>
    </row>
    <row r="257" spans="7:19" x14ac:dyDescent="0.3">
      <c r="G257" s="137"/>
      <c r="H257" s="137"/>
      <c r="I257" s="137"/>
      <c r="J257" s="137"/>
      <c r="K257" s="137"/>
      <c r="L257" s="137"/>
      <c r="M257" s="137"/>
      <c r="N257" s="137"/>
      <c r="O257" s="137"/>
      <c r="P257" s="138"/>
      <c r="Q257" s="137"/>
      <c r="R257" s="137"/>
      <c r="S257" s="137"/>
    </row>
    <row r="258" spans="7:19" x14ac:dyDescent="0.3">
      <c r="G258" s="137"/>
      <c r="H258" s="137"/>
      <c r="I258" s="137"/>
      <c r="J258" s="137"/>
      <c r="K258" s="137"/>
      <c r="L258" s="137"/>
      <c r="M258" s="137"/>
      <c r="N258" s="137"/>
      <c r="O258" s="137"/>
      <c r="P258" s="138"/>
      <c r="Q258" s="137"/>
      <c r="R258" s="137"/>
      <c r="S258" s="137"/>
    </row>
    <row r="259" spans="7:19" x14ac:dyDescent="0.3">
      <c r="G259" s="137"/>
      <c r="H259" s="137"/>
      <c r="I259" s="137"/>
      <c r="J259" s="137"/>
      <c r="K259" s="137"/>
      <c r="L259" s="137"/>
      <c r="M259" s="137"/>
      <c r="N259" s="137"/>
      <c r="O259" s="137"/>
      <c r="P259" s="138"/>
      <c r="Q259" s="137"/>
      <c r="R259" s="137"/>
      <c r="S259" s="137"/>
    </row>
    <row r="260" spans="7:19" x14ac:dyDescent="0.3">
      <c r="G260" s="137"/>
      <c r="H260" s="137"/>
      <c r="I260" s="137"/>
      <c r="J260" s="137"/>
      <c r="K260" s="137"/>
      <c r="L260" s="137"/>
      <c r="M260" s="137"/>
      <c r="N260" s="137"/>
      <c r="O260" s="137"/>
      <c r="P260" s="138"/>
      <c r="Q260" s="137"/>
      <c r="R260" s="137"/>
      <c r="S260" s="137"/>
    </row>
    <row r="261" spans="7:19" x14ac:dyDescent="0.3">
      <c r="G261" s="137"/>
      <c r="H261" s="137"/>
      <c r="I261" s="137"/>
      <c r="J261" s="137"/>
      <c r="K261" s="137"/>
      <c r="L261" s="137"/>
      <c r="M261" s="137"/>
      <c r="N261" s="137"/>
      <c r="O261" s="137"/>
      <c r="P261" s="138"/>
      <c r="Q261" s="137"/>
      <c r="R261" s="137"/>
      <c r="S261" s="137"/>
    </row>
    <row r="262" spans="7:19" x14ac:dyDescent="0.3">
      <c r="G262" s="137"/>
      <c r="H262" s="137"/>
      <c r="I262" s="137"/>
      <c r="J262" s="137"/>
      <c r="K262" s="137"/>
      <c r="L262" s="137"/>
      <c r="M262" s="137"/>
      <c r="N262" s="137"/>
      <c r="O262" s="137"/>
      <c r="P262" s="138"/>
      <c r="Q262" s="137"/>
      <c r="R262" s="137"/>
      <c r="S262" s="137"/>
    </row>
    <row r="263" spans="7:19" x14ac:dyDescent="0.3">
      <c r="G263" s="137"/>
      <c r="H263" s="137"/>
      <c r="I263" s="137"/>
      <c r="J263" s="137"/>
      <c r="K263" s="137"/>
      <c r="L263" s="137"/>
      <c r="M263" s="137"/>
      <c r="N263" s="137"/>
      <c r="O263" s="137"/>
      <c r="P263" s="138"/>
      <c r="Q263" s="137"/>
      <c r="R263" s="137"/>
      <c r="S263" s="137"/>
    </row>
    <row r="264" spans="7:19" x14ac:dyDescent="0.3">
      <c r="G264" s="137"/>
      <c r="H264" s="137"/>
      <c r="I264" s="137"/>
      <c r="J264" s="137"/>
      <c r="K264" s="137"/>
      <c r="L264" s="137"/>
      <c r="M264" s="137"/>
      <c r="N264" s="137"/>
      <c r="O264" s="137"/>
      <c r="P264" s="138"/>
      <c r="Q264" s="137"/>
      <c r="R264" s="137"/>
      <c r="S264" s="137"/>
    </row>
    <row r="265" spans="7:19" x14ac:dyDescent="0.3">
      <c r="G265" s="137"/>
      <c r="H265" s="137"/>
      <c r="I265" s="137"/>
      <c r="J265" s="137"/>
      <c r="K265" s="137"/>
      <c r="L265" s="137"/>
      <c r="M265" s="137"/>
      <c r="N265" s="137"/>
      <c r="O265" s="137"/>
      <c r="P265" s="138"/>
      <c r="Q265" s="137"/>
      <c r="R265" s="137"/>
      <c r="S265" s="137"/>
    </row>
    <row r="266" spans="7:19" x14ac:dyDescent="0.3">
      <c r="G266" s="137"/>
      <c r="H266" s="137"/>
      <c r="I266" s="137"/>
      <c r="J266" s="137"/>
      <c r="K266" s="137"/>
      <c r="L266" s="137"/>
      <c r="M266" s="137"/>
      <c r="N266" s="137"/>
      <c r="O266" s="137"/>
      <c r="P266" s="138"/>
      <c r="Q266" s="137"/>
      <c r="R266" s="137"/>
      <c r="S266" s="137"/>
    </row>
    <row r="267" spans="7:19" x14ac:dyDescent="0.3">
      <c r="G267" s="137"/>
      <c r="H267" s="137"/>
      <c r="I267" s="137"/>
      <c r="J267" s="137"/>
      <c r="K267" s="137"/>
      <c r="L267" s="137"/>
      <c r="M267" s="137"/>
      <c r="N267" s="137"/>
      <c r="O267" s="137"/>
      <c r="P267" s="138"/>
      <c r="Q267" s="137"/>
      <c r="R267" s="137"/>
      <c r="S267" s="137"/>
    </row>
    <row r="268" spans="7:19" x14ac:dyDescent="0.3">
      <c r="G268" s="137"/>
      <c r="H268" s="137"/>
      <c r="I268" s="137"/>
      <c r="J268" s="137"/>
      <c r="K268" s="137"/>
      <c r="L268" s="137"/>
      <c r="M268" s="137"/>
      <c r="N268" s="137"/>
      <c r="O268" s="137"/>
      <c r="P268" s="138"/>
      <c r="Q268" s="137"/>
      <c r="R268" s="137"/>
      <c r="S268" s="137"/>
    </row>
    <row r="269" spans="7:19" x14ac:dyDescent="0.3">
      <c r="G269" s="137"/>
      <c r="H269" s="137"/>
      <c r="I269" s="137"/>
      <c r="J269" s="137"/>
      <c r="K269" s="137"/>
      <c r="L269" s="137"/>
      <c r="M269" s="137"/>
      <c r="N269" s="137"/>
      <c r="O269" s="137"/>
      <c r="P269" s="138"/>
      <c r="Q269" s="137"/>
      <c r="R269" s="137"/>
      <c r="S269" s="137"/>
    </row>
    <row r="270" spans="7:19" x14ac:dyDescent="0.3">
      <c r="G270" s="137"/>
      <c r="H270" s="137"/>
      <c r="I270" s="137"/>
      <c r="J270" s="137"/>
      <c r="K270" s="137"/>
      <c r="L270" s="137"/>
      <c r="M270" s="137"/>
      <c r="N270" s="137"/>
      <c r="O270" s="137"/>
      <c r="P270" s="138"/>
      <c r="Q270" s="137"/>
      <c r="R270" s="137"/>
      <c r="S270" s="137"/>
    </row>
    <row r="271" spans="7:19" x14ac:dyDescent="0.3">
      <c r="G271" s="137"/>
      <c r="H271" s="137"/>
      <c r="I271" s="137"/>
      <c r="J271" s="137"/>
      <c r="K271" s="137"/>
      <c r="L271" s="137"/>
      <c r="M271" s="137"/>
      <c r="N271" s="137"/>
      <c r="O271" s="137"/>
      <c r="P271" s="138"/>
      <c r="Q271" s="137"/>
      <c r="R271" s="137"/>
      <c r="S271" s="137"/>
    </row>
    <row r="272" spans="7:19" x14ac:dyDescent="0.3">
      <c r="G272" s="137"/>
      <c r="H272" s="137"/>
      <c r="I272" s="137"/>
      <c r="J272" s="137"/>
      <c r="K272" s="137"/>
      <c r="L272" s="137"/>
      <c r="M272" s="137"/>
      <c r="N272" s="137"/>
      <c r="O272" s="137"/>
      <c r="P272" s="138"/>
      <c r="Q272" s="137"/>
      <c r="R272" s="137"/>
      <c r="S272" s="137"/>
    </row>
    <row r="273" spans="7:19" x14ac:dyDescent="0.3">
      <c r="G273" s="137"/>
      <c r="H273" s="137"/>
      <c r="I273" s="137"/>
      <c r="J273" s="137"/>
      <c r="K273" s="137"/>
      <c r="L273" s="137"/>
      <c r="M273" s="137"/>
      <c r="N273" s="137"/>
      <c r="O273" s="137"/>
      <c r="P273" s="138"/>
      <c r="Q273" s="137"/>
      <c r="R273" s="137"/>
      <c r="S273" s="137"/>
    </row>
    <row r="274" spans="7:19" x14ac:dyDescent="0.3">
      <c r="G274" s="137"/>
      <c r="H274" s="137"/>
      <c r="I274" s="137"/>
      <c r="J274" s="137"/>
      <c r="K274" s="137"/>
      <c r="L274" s="137"/>
      <c r="M274" s="137"/>
      <c r="N274" s="137"/>
      <c r="O274" s="137"/>
      <c r="P274" s="138"/>
      <c r="Q274" s="137"/>
      <c r="R274" s="137"/>
      <c r="S274" s="137"/>
    </row>
    <row r="275" spans="7:19" x14ac:dyDescent="0.3">
      <c r="G275" s="137"/>
      <c r="H275" s="137"/>
      <c r="I275" s="137"/>
      <c r="J275" s="137"/>
      <c r="K275" s="137"/>
      <c r="L275" s="137"/>
      <c r="M275" s="137"/>
      <c r="N275" s="137"/>
      <c r="O275" s="137"/>
      <c r="P275" s="138"/>
      <c r="Q275" s="137"/>
      <c r="R275" s="137"/>
      <c r="S275" s="137"/>
    </row>
    <row r="276" spans="7:19" x14ac:dyDescent="0.3">
      <c r="G276" s="137"/>
      <c r="H276" s="137"/>
      <c r="I276" s="137"/>
      <c r="J276" s="137"/>
      <c r="K276" s="137"/>
      <c r="L276" s="137"/>
      <c r="M276" s="137"/>
      <c r="N276" s="137"/>
      <c r="O276" s="137"/>
      <c r="P276" s="138"/>
      <c r="Q276" s="137"/>
      <c r="R276" s="137"/>
      <c r="S276" s="137"/>
    </row>
    <row r="277" spans="7:19" x14ac:dyDescent="0.3">
      <c r="G277" s="137"/>
      <c r="H277" s="137"/>
      <c r="I277" s="137"/>
      <c r="J277" s="137"/>
      <c r="K277" s="137"/>
      <c r="L277" s="137"/>
      <c r="M277" s="137"/>
      <c r="N277" s="137"/>
      <c r="O277" s="137"/>
      <c r="P277" s="138"/>
      <c r="Q277" s="137"/>
      <c r="R277" s="137"/>
      <c r="S277" s="137"/>
    </row>
    <row r="278" spans="7:19" x14ac:dyDescent="0.3">
      <c r="G278" s="137"/>
      <c r="H278" s="137"/>
      <c r="I278" s="137"/>
      <c r="J278" s="137"/>
      <c r="K278" s="137"/>
      <c r="L278" s="137"/>
      <c r="M278" s="137"/>
      <c r="N278" s="137"/>
      <c r="O278" s="137"/>
      <c r="P278" s="138"/>
      <c r="Q278" s="137"/>
      <c r="R278" s="137"/>
      <c r="S278" s="137"/>
    </row>
    <row r="279" spans="7:19" x14ac:dyDescent="0.3">
      <c r="G279" s="137"/>
      <c r="H279" s="137"/>
      <c r="I279" s="137"/>
      <c r="J279" s="137"/>
      <c r="K279" s="137"/>
      <c r="L279" s="137"/>
      <c r="M279" s="137"/>
      <c r="N279" s="137"/>
      <c r="O279" s="137"/>
      <c r="P279" s="138"/>
      <c r="Q279" s="137"/>
      <c r="R279" s="137"/>
      <c r="S279" s="137"/>
    </row>
    <row r="280" spans="7:19" x14ac:dyDescent="0.3">
      <c r="G280" s="137"/>
      <c r="H280" s="137"/>
      <c r="I280" s="137"/>
      <c r="J280" s="137"/>
      <c r="K280" s="137"/>
      <c r="L280" s="137"/>
      <c r="M280" s="137"/>
      <c r="N280" s="137"/>
      <c r="O280" s="137"/>
      <c r="P280" s="138"/>
      <c r="Q280" s="137"/>
      <c r="R280" s="137"/>
      <c r="S280" s="137"/>
    </row>
    <row r="281" spans="7:19" x14ac:dyDescent="0.3">
      <c r="G281" s="137"/>
      <c r="H281" s="137"/>
      <c r="I281" s="137"/>
      <c r="J281" s="137"/>
      <c r="K281" s="137"/>
      <c r="L281" s="137"/>
      <c r="M281" s="137"/>
      <c r="N281" s="137"/>
      <c r="O281" s="137"/>
      <c r="P281" s="138"/>
      <c r="Q281" s="137"/>
      <c r="R281" s="137"/>
      <c r="S281" s="137"/>
    </row>
    <row r="282" spans="7:19" x14ac:dyDescent="0.3">
      <c r="G282" s="137"/>
      <c r="H282" s="137"/>
      <c r="I282" s="137"/>
      <c r="J282" s="137"/>
      <c r="K282" s="137"/>
      <c r="L282" s="137"/>
      <c r="M282" s="137"/>
      <c r="N282" s="137"/>
      <c r="O282" s="137"/>
      <c r="P282" s="138"/>
      <c r="Q282" s="137"/>
      <c r="R282" s="137"/>
      <c r="S282" s="137"/>
    </row>
    <row r="283" spans="7:19" x14ac:dyDescent="0.3">
      <c r="G283" s="137"/>
      <c r="H283" s="137"/>
      <c r="I283" s="137"/>
      <c r="J283" s="137"/>
      <c r="K283" s="137"/>
      <c r="L283" s="137"/>
      <c r="M283" s="137"/>
      <c r="N283" s="137"/>
      <c r="O283" s="137"/>
      <c r="P283" s="138"/>
      <c r="Q283" s="137"/>
      <c r="R283" s="137"/>
      <c r="S283" s="137"/>
    </row>
    <row r="284" spans="7:19" x14ac:dyDescent="0.3">
      <c r="G284" s="137"/>
      <c r="H284" s="137"/>
      <c r="I284" s="137"/>
      <c r="J284" s="137"/>
      <c r="K284" s="137"/>
      <c r="L284" s="137"/>
      <c r="M284" s="137"/>
      <c r="N284" s="137"/>
      <c r="O284" s="137"/>
      <c r="P284" s="138"/>
      <c r="Q284" s="137"/>
      <c r="R284" s="137"/>
      <c r="S284" s="137"/>
    </row>
    <row r="285" spans="7:19" x14ac:dyDescent="0.3">
      <c r="G285" s="137"/>
      <c r="H285" s="137"/>
      <c r="I285" s="137"/>
      <c r="J285" s="137"/>
      <c r="K285" s="137"/>
      <c r="L285" s="137"/>
      <c r="M285" s="137"/>
      <c r="N285" s="137"/>
      <c r="O285" s="137"/>
      <c r="P285" s="138"/>
      <c r="Q285" s="137"/>
      <c r="R285" s="137"/>
      <c r="S285" s="137"/>
    </row>
    <row r="286" spans="7:19" x14ac:dyDescent="0.3">
      <c r="G286" s="137"/>
      <c r="H286" s="137"/>
      <c r="I286" s="137"/>
      <c r="J286" s="137"/>
      <c r="K286" s="137"/>
      <c r="L286" s="137"/>
      <c r="M286" s="137"/>
      <c r="N286" s="137"/>
      <c r="O286" s="137"/>
      <c r="P286" s="138"/>
      <c r="Q286" s="137"/>
      <c r="R286" s="137"/>
      <c r="S286" s="137"/>
    </row>
    <row r="287" spans="7:19" x14ac:dyDescent="0.3">
      <c r="G287" s="137"/>
      <c r="H287" s="137"/>
      <c r="I287" s="137"/>
      <c r="J287" s="137"/>
      <c r="K287" s="137"/>
      <c r="L287" s="137"/>
      <c r="M287" s="137"/>
      <c r="N287" s="137"/>
      <c r="O287" s="137"/>
      <c r="P287" s="138"/>
      <c r="Q287" s="137"/>
      <c r="R287" s="137"/>
      <c r="S287" s="137"/>
    </row>
    <row r="288" spans="7:19" x14ac:dyDescent="0.3">
      <c r="G288" s="137"/>
      <c r="H288" s="137"/>
      <c r="I288" s="137"/>
      <c r="J288" s="137"/>
      <c r="K288" s="137"/>
      <c r="L288" s="137"/>
      <c r="M288" s="137"/>
      <c r="N288" s="137"/>
      <c r="O288" s="137"/>
      <c r="P288" s="138"/>
      <c r="Q288" s="137"/>
      <c r="R288" s="137"/>
      <c r="S288" s="137"/>
    </row>
    <row r="289" spans="7:19" x14ac:dyDescent="0.3">
      <c r="G289" s="137"/>
      <c r="H289" s="137"/>
      <c r="I289" s="137"/>
      <c r="J289" s="137"/>
      <c r="K289" s="137"/>
      <c r="L289" s="137"/>
      <c r="M289" s="137"/>
      <c r="N289" s="137"/>
      <c r="O289" s="137"/>
      <c r="P289" s="138"/>
      <c r="Q289" s="137"/>
      <c r="R289" s="137"/>
      <c r="S289" s="137"/>
    </row>
    <row r="290" spans="7:19" x14ac:dyDescent="0.3">
      <c r="G290" s="137"/>
      <c r="H290" s="137"/>
      <c r="I290" s="137"/>
      <c r="J290" s="137"/>
      <c r="K290" s="137"/>
      <c r="L290" s="137"/>
      <c r="M290" s="137"/>
      <c r="N290" s="137"/>
      <c r="O290" s="137"/>
      <c r="P290" s="138"/>
      <c r="Q290" s="137"/>
      <c r="R290" s="137"/>
      <c r="S290" s="137"/>
    </row>
    <row r="291" spans="7:19" x14ac:dyDescent="0.3">
      <c r="G291" s="137"/>
      <c r="H291" s="137"/>
      <c r="I291" s="137"/>
      <c r="J291" s="137"/>
      <c r="K291" s="137"/>
      <c r="L291" s="137"/>
      <c r="M291" s="137"/>
      <c r="N291" s="137"/>
      <c r="O291" s="137"/>
      <c r="P291" s="138"/>
      <c r="Q291" s="137"/>
      <c r="R291" s="137"/>
      <c r="S291" s="137"/>
    </row>
    <row r="292" spans="7:19" x14ac:dyDescent="0.3">
      <c r="G292" s="137"/>
      <c r="H292" s="137"/>
      <c r="I292" s="137"/>
      <c r="J292" s="137"/>
      <c r="K292" s="137"/>
      <c r="L292" s="137"/>
      <c r="M292" s="137"/>
      <c r="N292" s="137"/>
      <c r="O292" s="137"/>
      <c r="P292" s="138"/>
      <c r="Q292" s="137"/>
      <c r="R292" s="137"/>
      <c r="S292" s="137"/>
    </row>
    <row r="293" spans="7:19" x14ac:dyDescent="0.3">
      <c r="G293" s="137"/>
      <c r="H293" s="137"/>
      <c r="I293" s="137"/>
      <c r="J293" s="137"/>
      <c r="K293" s="137"/>
      <c r="L293" s="137"/>
      <c r="M293" s="137"/>
      <c r="N293" s="137"/>
      <c r="O293" s="137"/>
      <c r="P293" s="138"/>
      <c r="Q293" s="137"/>
      <c r="R293" s="137"/>
      <c r="S293" s="137"/>
    </row>
    <row r="294" spans="7:19" x14ac:dyDescent="0.3">
      <c r="G294" s="137"/>
      <c r="H294" s="137"/>
      <c r="I294" s="137"/>
      <c r="J294" s="137"/>
      <c r="K294" s="137"/>
      <c r="L294" s="137"/>
      <c r="M294" s="137"/>
      <c r="N294" s="137"/>
      <c r="O294" s="137"/>
      <c r="P294" s="138"/>
      <c r="Q294" s="137"/>
      <c r="R294" s="137"/>
      <c r="S294" s="137"/>
    </row>
    <row r="295" spans="7:19" x14ac:dyDescent="0.3">
      <c r="G295" s="137"/>
      <c r="H295" s="137"/>
      <c r="I295" s="137"/>
      <c r="J295" s="137"/>
      <c r="K295" s="137"/>
      <c r="L295" s="137"/>
      <c r="M295" s="137"/>
      <c r="N295" s="137"/>
      <c r="O295" s="137"/>
      <c r="P295" s="138"/>
      <c r="Q295" s="137"/>
      <c r="R295" s="137"/>
      <c r="S295" s="137"/>
    </row>
    <row r="296" spans="7:19" x14ac:dyDescent="0.3">
      <c r="G296" s="137"/>
      <c r="H296" s="137"/>
      <c r="I296" s="137"/>
      <c r="J296" s="137"/>
      <c r="K296" s="137"/>
      <c r="L296" s="137"/>
      <c r="M296" s="137"/>
      <c r="N296" s="137"/>
      <c r="O296" s="137"/>
      <c r="P296" s="138"/>
      <c r="Q296" s="137"/>
      <c r="R296" s="137"/>
      <c r="S296" s="137"/>
    </row>
    <row r="297" spans="7:19" x14ac:dyDescent="0.3">
      <c r="G297" s="137"/>
      <c r="H297" s="137"/>
      <c r="I297" s="137"/>
      <c r="J297" s="137"/>
      <c r="K297" s="137"/>
      <c r="L297" s="137"/>
      <c r="M297" s="137"/>
      <c r="N297" s="137"/>
      <c r="O297" s="137"/>
      <c r="P297" s="138"/>
      <c r="Q297" s="137"/>
      <c r="R297" s="137"/>
      <c r="S297" s="137"/>
    </row>
    <row r="298" spans="7:19" x14ac:dyDescent="0.3">
      <c r="G298" s="137"/>
      <c r="H298" s="137"/>
      <c r="I298" s="137"/>
      <c r="J298" s="137"/>
      <c r="K298" s="137"/>
      <c r="L298" s="137"/>
      <c r="M298" s="137"/>
      <c r="N298" s="137"/>
      <c r="O298" s="137"/>
      <c r="P298" s="138"/>
      <c r="Q298" s="137"/>
      <c r="R298" s="137"/>
      <c r="S298" s="137"/>
    </row>
    <row r="299" spans="7:19" x14ac:dyDescent="0.3">
      <c r="G299" s="137"/>
      <c r="H299" s="137"/>
      <c r="I299" s="137"/>
      <c r="J299" s="137"/>
      <c r="K299" s="137"/>
      <c r="L299" s="137"/>
      <c r="M299" s="137"/>
      <c r="N299" s="137"/>
      <c r="O299" s="137"/>
      <c r="P299" s="138"/>
      <c r="Q299" s="137"/>
      <c r="R299" s="137"/>
      <c r="S299" s="137"/>
    </row>
    <row r="300" spans="7:19" x14ac:dyDescent="0.3">
      <c r="G300" s="137"/>
      <c r="H300" s="137"/>
      <c r="I300" s="137"/>
      <c r="J300" s="137"/>
      <c r="K300" s="137"/>
      <c r="L300" s="137"/>
      <c r="M300" s="137"/>
      <c r="N300" s="137"/>
      <c r="O300" s="137"/>
      <c r="P300" s="138"/>
      <c r="Q300" s="137"/>
      <c r="R300" s="137"/>
      <c r="S300" s="137"/>
    </row>
    <row r="301" spans="7:19" x14ac:dyDescent="0.3">
      <c r="G301" s="137"/>
      <c r="H301" s="137"/>
      <c r="I301" s="137"/>
      <c r="J301" s="137"/>
      <c r="K301" s="137"/>
      <c r="L301" s="137"/>
      <c r="M301" s="137"/>
      <c r="N301" s="137"/>
      <c r="O301" s="137"/>
      <c r="P301" s="138"/>
      <c r="Q301" s="137"/>
      <c r="R301" s="137"/>
      <c r="S301" s="137"/>
    </row>
    <row r="302" spans="7:19" x14ac:dyDescent="0.3">
      <c r="G302" s="137"/>
      <c r="H302" s="137"/>
      <c r="I302" s="137"/>
      <c r="J302" s="137"/>
      <c r="K302" s="137"/>
      <c r="L302" s="137"/>
      <c r="M302" s="137"/>
      <c r="N302" s="137"/>
      <c r="O302" s="137"/>
      <c r="P302" s="138"/>
      <c r="Q302" s="137"/>
      <c r="R302" s="137"/>
      <c r="S302" s="137"/>
    </row>
    <row r="303" spans="7:19" x14ac:dyDescent="0.3">
      <c r="G303" s="137"/>
      <c r="H303" s="137"/>
      <c r="I303" s="137"/>
      <c r="J303" s="137"/>
      <c r="K303" s="137"/>
      <c r="L303" s="137"/>
      <c r="M303" s="137"/>
      <c r="N303" s="137"/>
      <c r="O303" s="137"/>
      <c r="P303" s="138"/>
      <c r="Q303" s="137"/>
      <c r="R303" s="137"/>
      <c r="S303" s="137"/>
    </row>
    <row r="304" spans="7:19" x14ac:dyDescent="0.3">
      <c r="G304" s="137"/>
      <c r="H304" s="137"/>
      <c r="I304" s="137"/>
      <c r="J304" s="137"/>
      <c r="K304" s="137"/>
      <c r="L304" s="137"/>
      <c r="M304" s="137"/>
      <c r="N304" s="137"/>
      <c r="O304" s="137"/>
      <c r="P304" s="138"/>
      <c r="Q304" s="137"/>
      <c r="R304" s="137"/>
      <c r="S304" s="137"/>
    </row>
    <row r="305" spans="7:19" x14ac:dyDescent="0.3">
      <c r="G305" s="137"/>
      <c r="H305" s="137"/>
      <c r="I305" s="137"/>
      <c r="J305" s="137"/>
      <c r="K305" s="137"/>
      <c r="L305" s="137"/>
      <c r="M305" s="137"/>
      <c r="N305" s="137"/>
      <c r="O305" s="137"/>
      <c r="P305" s="138"/>
      <c r="Q305" s="137"/>
      <c r="R305" s="137"/>
      <c r="S305" s="137"/>
    </row>
    <row r="306" spans="7:19" x14ac:dyDescent="0.3">
      <c r="G306" s="137"/>
      <c r="H306" s="137"/>
      <c r="I306" s="137"/>
      <c r="J306" s="137"/>
      <c r="K306" s="137"/>
      <c r="L306" s="137"/>
      <c r="M306" s="137"/>
      <c r="N306" s="137"/>
      <c r="O306" s="137"/>
      <c r="P306" s="138"/>
      <c r="Q306" s="137"/>
      <c r="R306" s="137"/>
      <c r="S306" s="137"/>
    </row>
    <row r="307" spans="7:19" x14ac:dyDescent="0.3">
      <c r="G307" s="137"/>
      <c r="H307" s="137"/>
      <c r="I307" s="137"/>
      <c r="J307" s="137"/>
      <c r="K307" s="137"/>
      <c r="L307" s="137"/>
      <c r="M307" s="137"/>
      <c r="N307" s="137"/>
      <c r="O307" s="137"/>
      <c r="P307" s="138"/>
      <c r="Q307" s="137"/>
      <c r="R307" s="137"/>
      <c r="S307" s="137"/>
    </row>
    <row r="308" spans="7:19" x14ac:dyDescent="0.3">
      <c r="G308" s="137"/>
      <c r="H308" s="137"/>
      <c r="I308" s="137"/>
      <c r="J308" s="137"/>
      <c r="K308" s="137"/>
      <c r="L308" s="137"/>
      <c r="M308" s="137"/>
      <c r="N308" s="137"/>
      <c r="O308" s="137"/>
      <c r="P308" s="138"/>
      <c r="Q308" s="137"/>
      <c r="R308" s="137"/>
      <c r="S308" s="137"/>
    </row>
    <row r="309" spans="7:19" x14ac:dyDescent="0.3">
      <c r="G309" s="137"/>
      <c r="H309" s="137"/>
      <c r="I309" s="137"/>
      <c r="J309" s="137"/>
      <c r="K309" s="137"/>
      <c r="L309" s="137"/>
      <c r="M309" s="137"/>
      <c r="N309" s="137"/>
      <c r="O309" s="137"/>
      <c r="P309" s="138"/>
      <c r="Q309" s="137"/>
      <c r="R309" s="137"/>
      <c r="S309" s="137"/>
    </row>
    <row r="310" spans="7:19" x14ac:dyDescent="0.3">
      <c r="G310" s="137"/>
      <c r="H310" s="137"/>
      <c r="I310" s="137"/>
      <c r="J310" s="137"/>
      <c r="K310" s="137"/>
      <c r="L310" s="137"/>
      <c r="M310" s="137"/>
      <c r="N310" s="137"/>
      <c r="O310" s="137"/>
      <c r="P310" s="138"/>
      <c r="Q310" s="137"/>
      <c r="R310" s="137"/>
      <c r="S310" s="137"/>
    </row>
    <row r="311" spans="7:19" x14ac:dyDescent="0.3">
      <c r="G311" s="137"/>
      <c r="H311" s="137"/>
      <c r="I311" s="137"/>
      <c r="J311" s="137"/>
      <c r="K311" s="137"/>
      <c r="L311" s="137"/>
      <c r="M311" s="137"/>
      <c r="N311" s="137"/>
      <c r="O311" s="137"/>
      <c r="P311" s="138"/>
      <c r="Q311" s="137"/>
      <c r="R311" s="137"/>
      <c r="S311" s="137"/>
    </row>
    <row r="312" spans="7:19" x14ac:dyDescent="0.3">
      <c r="G312" s="137"/>
      <c r="H312" s="137"/>
      <c r="I312" s="137"/>
      <c r="J312" s="137"/>
      <c r="K312" s="137"/>
      <c r="L312" s="137"/>
      <c r="M312" s="137"/>
      <c r="N312" s="137"/>
      <c r="O312" s="137"/>
      <c r="P312" s="138"/>
      <c r="Q312" s="137"/>
      <c r="R312" s="137"/>
      <c r="S312" s="137"/>
    </row>
    <row r="313" spans="7:19" x14ac:dyDescent="0.3">
      <c r="G313" s="137"/>
      <c r="H313" s="137"/>
      <c r="I313" s="137"/>
      <c r="J313" s="137"/>
      <c r="K313" s="137"/>
      <c r="L313" s="137"/>
      <c r="M313" s="137"/>
      <c r="N313" s="137"/>
      <c r="O313" s="137"/>
      <c r="P313" s="138"/>
      <c r="Q313" s="137"/>
      <c r="R313" s="137"/>
      <c r="S313" s="137"/>
    </row>
    <row r="314" spans="7:19" x14ac:dyDescent="0.3">
      <c r="G314" s="137"/>
      <c r="H314" s="137"/>
      <c r="I314" s="137"/>
      <c r="J314" s="137"/>
      <c r="K314" s="137"/>
      <c r="L314" s="137"/>
      <c r="M314" s="137"/>
      <c r="N314" s="137"/>
      <c r="O314" s="137"/>
      <c r="P314" s="138"/>
      <c r="Q314" s="137"/>
      <c r="R314" s="137"/>
      <c r="S314" s="137"/>
    </row>
    <row r="315" spans="7:19" x14ac:dyDescent="0.3">
      <c r="G315" s="137"/>
      <c r="H315" s="137"/>
      <c r="I315" s="137"/>
      <c r="J315" s="137"/>
      <c r="K315" s="137"/>
      <c r="L315" s="137"/>
      <c r="M315" s="137"/>
      <c r="N315" s="137"/>
      <c r="O315" s="137"/>
      <c r="P315" s="138"/>
      <c r="Q315" s="137"/>
      <c r="R315" s="137"/>
      <c r="S315" s="137"/>
    </row>
    <row r="316" spans="7:19" x14ac:dyDescent="0.3">
      <c r="G316" s="137"/>
      <c r="H316" s="137"/>
      <c r="I316" s="137"/>
      <c r="J316" s="137"/>
      <c r="K316" s="137"/>
      <c r="L316" s="137"/>
      <c r="M316" s="137"/>
      <c r="N316" s="137"/>
      <c r="O316" s="137"/>
      <c r="P316" s="138"/>
      <c r="Q316" s="137"/>
      <c r="R316" s="137"/>
      <c r="S316" s="137"/>
    </row>
    <row r="317" spans="7:19" x14ac:dyDescent="0.3">
      <c r="G317" s="137"/>
      <c r="H317" s="137"/>
      <c r="I317" s="137"/>
      <c r="J317" s="137"/>
      <c r="K317" s="137"/>
      <c r="L317" s="137"/>
      <c r="M317" s="137"/>
      <c r="N317" s="137"/>
      <c r="O317" s="137"/>
      <c r="P317" s="138"/>
      <c r="Q317" s="137"/>
      <c r="R317" s="137"/>
      <c r="S317" s="137"/>
    </row>
    <row r="318" spans="7:19" x14ac:dyDescent="0.3">
      <c r="G318" s="137"/>
      <c r="H318" s="137"/>
      <c r="I318" s="137"/>
      <c r="J318" s="137"/>
      <c r="K318" s="137"/>
      <c r="L318" s="137"/>
      <c r="M318" s="137"/>
      <c r="N318" s="137"/>
      <c r="O318" s="137"/>
      <c r="P318" s="138"/>
      <c r="Q318" s="137"/>
      <c r="R318" s="137"/>
      <c r="S318" s="137"/>
    </row>
    <row r="319" spans="7:19" x14ac:dyDescent="0.3">
      <c r="G319" s="137"/>
      <c r="H319" s="137"/>
      <c r="I319" s="137"/>
      <c r="J319" s="137"/>
      <c r="K319" s="137"/>
      <c r="L319" s="137"/>
      <c r="M319" s="137"/>
      <c r="N319" s="137"/>
      <c r="O319" s="137"/>
      <c r="P319" s="138"/>
      <c r="Q319" s="137"/>
      <c r="R319" s="137"/>
      <c r="S319" s="137"/>
    </row>
    <row r="320" spans="7:19" x14ac:dyDescent="0.3">
      <c r="G320" s="137"/>
      <c r="H320" s="137"/>
      <c r="I320" s="137"/>
      <c r="J320" s="137"/>
      <c r="K320" s="137"/>
      <c r="L320" s="137"/>
      <c r="M320" s="137"/>
      <c r="N320" s="137"/>
      <c r="O320" s="137"/>
      <c r="P320" s="138"/>
      <c r="Q320" s="137"/>
      <c r="R320" s="137"/>
      <c r="S320" s="137"/>
    </row>
    <row r="321" spans="7:19" x14ac:dyDescent="0.3">
      <c r="G321" s="137"/>
      <c r="H321" s="137"/>
      <c r="I321" s="137"/>
      <c r="J321" s="137"/>
      <c r="K321" s="137"/>
      <c r="L321" s="137"/>
      <c r="M321" s="137"/>
      <c r="N321" s="137"/>
      <c r="O321" s="137"/>
      <c r="P321" s="138"/>
      <c r="Q321" s="137"/>
      <c r="R321" s="137"/>
      <c r="S321" s="137"/>
    </row>
    <row r="322" spans="7:19" x14ac:dyDescent="0.3">
      <c r="G322" s="137"/>
      <c r="H322" s="137"/>
      <c r="I322" s="137"/>
      <c r="J322" s="137"/>
      <c r="K322" s="137"/>
      <c r="L322" s="137"/>
      <c r="M322" s="137"/>
      <c r="N322" s="137"/>
      <c r="O322" s="137"/>
      <c r="P322" s="138"/>
      <c r="Q322" s="137"/>
      <c r="R322" s="137"/>
      <c r="S322" s="137"/>
    </row>
    <row r="323" spans="7:19" x14ac:dyDescent="0.3">
      <c r="G323" s="137"/>
      <c r="H323" s="137"/>
      <c r="I323" s="137"/>
      <c r="J323" s="137"/>
      <c r="K323" s="137"/>
      <c r="L323" s="137"/>
      <c r="M323" s="137"/>
      <c r="N323" s="137"/>
      <c r="O323" s="137"/>
      <c r="P323" s="138"/>
      <c r="Q323" s="137"/>
      <c r="R323" s="137"/>
      <c r="S323" s="137"/>
    </row>
    <row r="324" spans="7:19" x14ac:dyDescent="0.3">
      <c r="G324" s="137"/>
      <c r="H324" s="137"/>
      <c r="I324" s="137"/>
      <c r="J324" s="137"/>
      <c r="K324" s="137"/>
      <c r="L324" s="137"/>
      <c r="M324" s="137"/>
      <c r="N324" s="137"/>
      <c r="O324" s="137"/>
      <c r="P324" s="138"/>
      <c r="Q324" s="137"/>
      <c r="R324" s="137"/>
      <c r="S324" s="137"/>
    </row>
    <row r="325" spans="7:19" x14ac:dyDescent="0.3">
      <c r="G325" s="137"/>
      <c r="H325" s="137"/>
      <c r="I325" s="137"/>
      <c r="J325" s="137"/>
      <c r="K325" s="137"/>
      <c r="L325" s="137"/>
      <c r="M325" s="137"/>
      <c r="N325" s="137"/>
      <c r="O325" s="137"/>
      <c r="P325" s="138"/>
      <c r="Q325" s="137"/>
      <c r="R325" s="137"/>
      <c r="S325" s="137"/>
    </row>
    <row r="326" spans="7:19" x14ac:dyDescent="0.3">
      <c r="G326" s="137"/>
      <c r="H326" s="137"/>
      <c r="I326" s="137"/>
      <c r="J326" s="137"/>
      <c r="K326" s="137"/>
      <c r="L326" s="137"/>
      <c r="M326" s="137"/>
      <c r="N326" s="137"/>
      <c r="O326" s="137"/>
      <c r="P326" s="138"/>
      <c r="Q326" s="137"/>
      <c r="R326" s="137"/>
      <c r="S326" s="137"/>
    </row>
    <row r="327" spans="7:19" x14ac:dyDescent="0.3">
      <c r="G327" s="137"/>
      <c r="H327" s="137"/>
      <c r="I327" s="137"/>
      <c r="J327" s="137"/>
      <c r="K327" s="137"/>
      <c r="L327" s="137"/>
      <c r="M327" s="137"/>
      <c r="N327" s="137"/>
      <c r="O327" s="137"/>
      <c r="P327" s="138"/>
      <c r="Q327" s="137"/>
      <c r="R327" s="137"/>
      <c r="S327" s="137"/>
    </row>
    <row r="328" spans="7:19" x14ac:dyDescent="0.3">
      <c r="G328" s="137"/>
      <c r="H328" s="137"/>
      <c r="I328" s="137"/>
      <c r="J328" s="137"/>
      <c r="K328" s="137"/>
      <c r="L328" s="137"/>
      <c r="M328" s="137"/>
      <c r="N328" s="137"/>
      <c r="O328" s="137"/>
      <c r="P328" s="138"/>
      <c r="Q328" s="137"/>
      <c r="R328" s="137"/>
      <c r="S328" s="137"/>
    </row>
    <row r="329" spans="7:19" x14ac:dyDescent="0.3">
      <c r="G329" s="137"/>
      <c r="H329" s="137"/>
      <c r="I329" s="137"/>
      <c r="J329" s="137"/>
      <c r="K329" s="137"/>
      <c r="L329" s="137"/>
      <c r="M329" s="137"/>
      <c r="N329" s="137"/>
      <c r="O329" s="137"/>
      <c r="P329" s="138"/>
      <c r="Q329" s="137"/>
      <c r="R329" s="137"/>
      <c r="S329" s="137"/>
    </row>
    <row r="330" spans="7:19" x14ac:dyDescent="0.3">
      <c r="G330" s="137"/>
      <c r="H330" s="137"/>
      <c r="I330" s="137"/>
      <c r="J330" s="137"/>
      <c r="K330" s="137"/>
      <c r="L330" s="137"/>
      <c r="M330" s="137"/>
      <c r="N330" s="137"/>
      <c r="O330" s="137"/>
      <c r="P330" s="138"/>
      <c r="Q330" s="137"/>
      <c r="R330" s="137"/>
      <c r="S330" s="137"/>
    </row>
    <row r="331" spans="7:19" x14ac:dyDescent="0.3">
      <c r="G331" s="137"/>
      <c r="H331" s="137"/>
      <c r="I331" s="137"/>
      <c r="J331" s="137"/>
      <c r="K331" s="137"/>
      <c r="L331" s="137"/>
      <c r="M331" s="137"/>
      <c r="N331" s="137"/>
      <c r="O331" s="137"/>
      <c r="P331" s="138"/>
      <c r="Q331" s="137"/>
      <c r="R331" s="137"/>
      <c r="S331" s="137"/>
    </row>
    <row r="332" spans="7:19" x14ac:dyDescent="0.3">
      <c r="G332" s="137"/>
      <c r="H332" s="137"/>
      <c r="I332" s="137"/>
      <c r="J332" s="137"/>
      <c r="K332" s="137"/>
      <c r="L332" s="137"/>
      <c r="M332" s="137"/>
      <c r="N332" s="137"/>
      <c r="O332" s="137"/>
      <c r="P332" s="138"/>
      <c r="Q332" s="137"/>
      <c r="R332" s="137"/>
      <c r="S332" s="137"/>
    </row>
    <row r="333" spans="7:19" x14ac:dyDescent="0.3">
      <c r="G333" s="137"/>
      <c r="H333" s="137"/>
      <c r="I333" s="137"/>
      <c r="J333" s="137"/>
      <c r="K333" s="137"/>
      <c r="L333" s="137"/>
      <c r="M333" s="137"/>
      <c r="N333" s="137"/>
      <c r="O333" s="137"/>
      <c r="P333" s="138"/>
      <c r="Q333" s="137"/>
      <c r="R333" s="137"/>
      <c r="S333" s="137"/>
    </row>
    <row r="334" spans="7:19" x14ac:dyDescent="0.3">
      <c r="G334" s="137"/>
      <c r="H334" s="137"/>
      <c r="I334" s="137"/>
      <c r="J334" s="137"/>
      <c r="K334" s="137"/>
      <c r="L334" s="137"/>
      <c r="M334" s="137"/>
      <c r="N334" s="137"/>
      <c r="O334" s="137"/>
      <c r="P334" s="138"/>
      <c r="Q334" s="137"/>
      <c r="R334" s="137"/>
      <c r="S334" s="137"/>
    </row>
    <row r="335" spans="7:19" x14ac:dyDescent="0.3">
      <c r="G335" s="137"/>
      <c r="H335" s="137"/>
      <c r="I335" s="137"/>
      <c r="J335" s="137"/>
      <c r="K335" s="137"/>
      <c r="L335" s="137"/>
      <c r="M335" s="137"/>
      <c r="N335" s="137"/>
      <c r="O335" s="137"/>
      <c r="P335" s="138"/>
      <c r="Q335" s="137"/>
      <c r="R335" s="137"/>
      <c r="S335" s="137"/>
    </row>
    <row r="336" spans="7:19" x14ac:dyDescent="0.3">
      <c r="G336" s="137"/>
      <c r="H336" s="137"/>
      <c r="I336" s="137"/>
      <c r="J336" s="137"/>
      <c r="K336" s="137"/>
      <c r="L336" s="137"/>
      <c r="M336" s="137"/>
      <c r="N336" s="137"/>
      <c r="O336" s="137"/>
      <c r="P336" s="138"/>
      <c r="Q336" s="137"/>
      <c r="R336" s="137"/>
      <c r="S336" s="137"/>
    </row>
    <row r="337" spans="7:19" x14ac:dyDescent="0.3">
      <c r="G337" s="137"/>
      <c r="H337" s="137"/>
      <c r="I337" s="137"/>
      <c r="J337" s="137"/>
      <c r="K337" s="137"/>
      <c r="L337" s="137"/>
      <c r="M337" s="137"/>
      <c r="N337" s="137"/>
      <c r="O337" s="137"/>
      <c r="P337" s="138"/>
      <c r="Q337" s="137"/>
      <c r="R337" s="137"/>
      <c r="S337" s="137"/>
    </row>
    <row r="338" spans="7:19" x14ac:dyDescent="0.3">
      <c r="G338" s="137"/>
      <c r="H338" s="137"/>
      <c r="I338" s="137"/>
      <c r="J338" s="137"/>
      <c r="K338" s="137"/>
      <c r="L338" s="137"/>
      <c r="M338" s="137"/>
      <c r="N338" s="137"/>
      <c r="O338" s="137"/>
      <c r="P338" s="138"/>
      <c r="Q338" s="137"/>
      <c r="R338" s="137"/>
      <c r="S338" s="137"/>
    </row>
    <row r="339" spans="7:19" x14ac:dyDescent="0.3">
      <c r="G339" s="137"/>
      <c r="H339" s="137"/>
      <c r="I339" s="137"/>
      <c r="J339" s="137"/>
      <c r="K339" s="137"/>
      <c r="L339" s="137"/>
      <c r="M339" s="137"/>
      <c r="N339" s="137"/>
      <c r="O339" s="137"/>
      <c r="P339" s="138"/>
      <c r="Q339" s="137"/>
      <c r="R339" s="137"/>
      <c r="S339" s="137"/>
    </row>
    <row r="340" spans="7:19" x14ac:dyDescent="0.3">
      <c r="G340" s="137"/>
      <c r="H340" s="137"/>
      <c r="I340" s="137"/>
      <c r="J340" s="137"/>
      <c r="K340" s="137"/>
      <c r="L340" s="137"/>
      <c r="M340" s="137"/>
      <c r="N340" s="137"/>
      <c r="O340" s="137"/>
      <c r="P340" s="138"/>
      <c r="Q340" s="137"/>
      <c r="R340" s="137"/>
      <c r="S340" s="137"/>
    </row>
    <row r="341" spans="7:19" x14ac:dyDescent="0.3">
      <c r="G341" s="137"/>
      <c r="H341" s="137"/>
      <c r="I341" s="137"/>
      <c r="J341" s="137"/>
      <c r="K341" s="137"/>
      <c r="L341" s="137"/>
      <c r="M341" s="137"/>
      <c r="N341" s="137"/>
      <c r="O341" s="137"/>
      <c r="P341" s="138"/>
      <c r="Q341" s="137"/>
      <c r="R341" s="137"/>
      <c r="S341" s="137"/>
    </row>
    <row r="342" spans="7:19" x14ac:dyDescent="0.3">
      <c r="G342" s="137"/>
      <c r="H342" s="137"/>
      <c r="I342" s="137"/>
      <c r="J342" s="137"/>
      <c r="K342" s="137"/>
      <c r="L342" s="137"/>
      <c r="M342" s="137"/>
      <c r="N342" s="137"/>
      <c r="O342" s="137"/>
      <c r="P342" s="138"/>
      <c r="Q342" s="137"/>
      <c r="R342" s="137"/>
      <c r="S342" s="137"/>
    </row>
    <row r="343" spans="7:19" x14ac:dyDescent="0.3">
      <c r="G343" s="137"/>
      <c r="H343" s="137"/>
      <c r="I343" s="137"/>
      <c r="J343" s="137"/>
      <c r="K343" s="137"/>
      <c r="L343" s="137"/>
      <c r="M343" s="137"/>
      <c r="N343" s="137"/>
      <c r="O343" s="137"/>
      <c r="P343" s="138"/>
      <c r="Q343" s="137"/>
      <c r="R343" s="137"/>
      <c r="S343" s="137"/>
    </row>
    <row r="344" spans="7:19" x14ac:dyDescent="0.3">
      <c r="G344" s="137"/>
      <c r="H344" s="137"/>
      <c r="I344" s="137"/>
      <c r="J344" s="137"/>
      <c r="K344" s="137"/>
      <c r="L344" s="137"/>
      <c r="M344" s="137"/>
      <c r="N344" s="137"/>
      <c r="O344" s="137"/>
      <c r="P344" s="138"/>
      <c r="Q344" s="137"/>
      <c r="R344" s="137"/>
      <c r="S344" s="137"/>
    </row>
    <row r="345" spans="7:19" x14ac:dyDescent="0.3">
      <c r="G345" s="137"/>
      <c r="H345" s="137"/>
      <c r="I345" s="137"/>
      <c r="J345" s="137"/>
      <c r="K345" s="137"/>
      <c r="L345" s="137"/>
      <c r="M345" s="137"/>
      <c r="N345" s="137"/>
      <c r="O345" s="137"/>
      <c r="P345" s="138"/>
      <c r="Q345" s="137"/>
      <c r="R345" s="137"/>
      <c r="S345" s="137"/>
    </row>
    <row r="346" spans="7:19" x14ac:dyDescent="0.3">
      <c r="G346" s="137"/>
      <c r="H346" s="137"/>
      <c r="I346" s="137"/>
      <c r="J346" s="137"/>
      <c r="K346" s="137"/>
      <c r="L346" s="137"/>
      <c r="M346" s="137"/>
      <c r="N346" s="137"/>
      <c r="O346" s="137"/>
      <c r="P346" s="138"/>
      <c r="Q346" s="137"/>
      <c r="R346" s="137"/>
      <c r="S346" s="137"/>
    </row>
    <row r="347" spans="7:19" x14ac:dyDescent="0.3">
      <c r="G347" s="137"/>
      <c r="H347" s="137"/>
      <c r="I347" s="137"/>
      <c r="J347" s="137"/>
      <c r="K347" s="137"/>
      <c r="L347" s="137"/>
      <c r="M347" s="137"/>
      <c r="N347" s="137"/>
      <c r="O347" s="137"/>
      <c r="P347" s="138"/>
      <c r="Q347" s="137"/>
      <c r="R347" s="137"/>
      <c r="S347" s="137"/>
    </row>
    <row r="348" spans="7:19" x14ac:dyDescent="0.3">
      <c r="G348" s="137"/>
      <c r="H348" s="137"/>
      <c r="I348" s="137"/>
      <c r="J348" s="137"/>
      <c r="K348" s="137"/>
      <c r="L348" s="137"/>
      <c r="M348" s="137"/>
      <c r="N348" s="137"/>
      <c r="O348" s="137"/>
      <c r="P348" s="138"/>
      <c r="Q348" s="137"/>
      <c r="R348" s="137"/>
      <c r="S348" s="137"/>
    </row>
    <row r="349" spans="7:19" x14ac:dyDescent="0.3">
      <c r="G349" s="137"/>
      <c r="H349" s="137"/>
      <c r="I349" s="137"/>
      <c r="J349" s="137"/>
      <c r="K349" s="137"/>
      <c r="L349" s="137"/>
      <c r="M349" s="137"/>
      <c r="N349" s="137"/>
      <c r="O349" s="137"/>
      <c r="P349" s="138"/>
      <c r="Q349" s="137"/>
      <c r="R349" s="137"/>
      <c r="S349" s="137"/>
    </row>
    <row r="350" spans="7:19" x14ac:dyDescent="0.3">
      <c r="G350" s="137"/>
      <c r="H350" s="137"/>
      <c r="I350" s="137"/>
      <c r="J350" s="137"/>
      <c r="K350" s="137"/>
      <c r="L350" s="137"/>
      <c r="M350" s="137"/>
      <c r="N350" s="137"/>
      <c r="O350" s="137"/>
      <c r="P350" s="138"/>
      <c r="Q350" s="137"/>
      <c r="R350" s="137"/>
      <c r="S350" s="137"/>
    </row>
    <row r="351" spans="7:19" x14ac:dyDescent="0.3">
      <c r="G351" s="137"/>
      <c r="H351" s="137"/>
      <c r="I351" s="137"/>
      <c r="J351" s="137"/>
      <c r="K351" s="137"/>
      <c r="L351" s="137"/>
      <c r="M351" s="137"/>
      <c r="N351" s="137"/>
      <c r="O351" s="137"/>
      <c r="P351" s="138"/>
      <c r="Q351" s="137"/>
      <c r="R351" s="137"/>
      <c r="S351" s="137"/>
    </row>
    <row r="352" spans="7:19" x14ac:dyDescent="0.3">
      <c r="G352" s="137"/>
      <c r="H352" s="137"/>
      <c r="I352" s="137"/>
      <c r="J352" s="137"/>
      <c r="K352" s="137"/>
      <c r="L352" s="137"/>
      <c r="M352" s="137"/>
      <c r="N352" s="137"/>
      <c r="O352" s="137"/>
      <c r="P352" s="138"/>
      <c r="Q352" s="137"/>
      <c r="R352" s="137"/>
      <c r="S352" s="137"/>
    </row>
    <row r="353" spans="7:19" x14ac:dyDescent="0.3">
      <c r="G353" s="137"/>
      <c r="H353" s="137"/>
      <c r="I353" s="137"/>
      <c r="J353" s="137"/>
      <c r="K353" s="137"/>
      <c r="L353" s="137"/>
      <c r="M353" s="137"/>
      <c r="N353" s="137"/>
      <c r="O353" s="137"/>
      <c r="P353" s="138"/>
      <c r="Q353" s="137"/>
      <c r="R353" s="137"/>
      <c r="S353" s="137"/>
    </row>
    <row r="354" spans="7:19" x14ac:dyDescent="0.3">
      <c r="G354" s="137"/>
      <c r="H354" s="137"/>
      <c r="I354" s="137"/>
      <c r="J354" s="137"/>
      <c r="K354" s="137"/>
      <c r="L354" s="137"/>
      <c r="M354" s="137"/>
      <c r="N354" s="137"/>
      <c r="O354" s="137"/>
      <c r="P354" s="138"/>
      <c r="Q354" s="137"/>
      <c r="R354" s="137"/>
      <c r="S354" s="137"/>
    </row>
    <row r="355" spans="7:19" x14ac:dyDescent="0.3">
      <c r="G355" s="137"/>
      <c r="H355" s="137"/>
      <c r="I355" s="137"/>
      <c r="J355" s="137"/>
      <c r="K355" s="137"/>
      <c r="L355" s="137"/>
      <c r="M355" s="137"/>
      <c r="N355" s="137"/>
      <c r="O355" s="137"/>
      <c r="P355" s="138"/>
      <c r="Q355" s="137"/>
      <c r="R355" s="137"/>
      <c r="S355" s="137"/>
    </row>
    <row r="356" spans="7:19" x14ac:dyDescent="0.3">
      <c r="G356" s="137"/>
      <c r="H356" s="137"/>
      <c r="I356" s="137"/>
      <c r="J356" s="137"/>
      <c r="K356" s="137"/>
      <c r="L356" s="137"/>
      <c r="M356" s="137"/>
      <c r="N356" s="137"/>
      <c r="O356" s="137"/>
      <c r="P356" s="138"/>
      <c r="Q356" s="137"/>
      <c r="R356" s="137"/>
      <c r="S356" s="137"/>
    </row>
    <row r="357" spans="7:19" x14ac:dyDescent="0.3">
      <c r="G357" s="137"/>
      <c r="H357" s="137"/>
      <c r="I357" s="137"/>
      <c r="J357" s="137"/>
      <c r="K357" s="137"/>
      <c r="L357" s="137"/>
      <c r="M357" s="137"/>
      <c r="N357" s="137"/>
      <c r="O357" s="137"/>
      <c r="P357" s="138"/>
      <c r="Q357" s="137"/>
      <c r="R357" s="137"/>
      <c r="S357" s="137"/>
    </row>
    <row r="358" spans="7:19" x14ac:dyDescent="0.3">
      <c r="G358" s="137"/>
      <c r="H358" s="137"/>
      <c r="I358" s="137"/>
      <c r="J358" s="137"/>
      <c r="K358" s="137"/>
      <c r="L358" s="137"/>
      <c r="M358" s="137"/>
      <c r="N358" s="137"/>
      <c r="O358" s="137"/>
      <c r="P358" s="138"/>
      <c r="Q358" s="137"/>
      <c r="R358" s="137"/>
      <c r="S358" s="137"/>
    </row>
    <row r="359" spans="7:19" x14ac:dyDescent="0.3">
      <c r="G359" s="137"/>
      <c r="H359" s="137"/>
      <c r="I359" s="137"/>
      <c r="J359" s="137"/>
      <c r="K359" s="137"/>
      <c r="L359" s="137"/>
      <c r="M359" s="137"/>
      <c r="N359" s="137"/>
      <c r="O359" s="137"/>
      <c r="P359" s="138"/>
      <c r="Q359" s="137"/>
      <c r="R359" s="137"/>
      <c r="S359" s="137"/>
    </row>
    <row r="360" spans="7:19" x14ac:dyDescent="0.3">
      <c r="G360" s="137"/>
      <c r="H360" s="137"/>
      <c r="I360" s="137"/>
      <c r="J360" s="137"/>
      <c r="K360" s="137"/>
      <c r="L360" s="137"/>
      <c r="M360" s="137"/>
      <c r="N360" s="137"/>
      <c r="O360" s="137"/>
      <c r="P360" s="138"/>
      <c r="Q360" s="137"/>
      <c r="R360" s="137"/>
      <c r="S360" s="137"/>
    </row>
    <row r="361" spans="7:19" x14ac:dyDescent="0.3">
      <c r="G361" s="137"/>
      <c r="H361" s="137"/>
      <c r="I361" s="137"/>
      <c r="J361" s="137"/>
      <c r="K361" s="137"/>
      <c r="L361" s="137"/>
      <c r="M361" s="137"/>
      <c r="N361" s="137"/>
      <c r="O361" s="137"/>
      <c r="P361" s="138"/>
      <c r="Q361" s="137"/>
      <c r="R361" s="137"/>
      <c r="S361" s="137"/>
    </row>
    <row r="362" spans="7:19" x14ac:dyDescent="0.3">
      <c r="G362" s="137"/>
      <c r="H362" s="137"/>
      <c r="I362" s="137"/>
      <c r="J362" s="137"/>
      <c r="K362" s="137"/>
      <c r="L362" s="137"/>
      <c r="M362" s="137"/>
      <c r="N362" s="137"/>
      <c r="O362" s="137"/>
      <c r="P362" s="138"/>
      <c r="Q362" s="137"/>
      <c r="R362" s="137"/>
      <c r="S362" s="137"/>
    </row>
    <row r="363" spans="7:19" x14ac:dyDescent="0.3">
      <c r="G363" s="137"/>
      <c r="H363" s="137"/>
      <c r="I363" s="137"/>
      <c r="J363" s="137"/>
      <c r="K363" s="137"/>
      <c r="L363" s="137"/>
      <c r="M363" s="137"/>
      <c r="N363" s="137"/>
      <c r="O363" s="137"/>
      <c r="P363" s="138"/>
      <c r="Q363" s="137"/>
      <c r="R363" s="137"/>
      <c r="S363" s="137"/>
    </row>
    <row r="364" spans="7:19" x14ac:dyDescent="0.3">
      <c r="G364" s="137"/>
      <c r="H364" s="137"/>
      <c r="I364" s="137"/>
      <c r="J364" s="137"/>
      <c r="K364" s="137"/>
      <c r="L364" s="137"/>
      <c r="M364" s="137"/>
      <c r="N364" s="137"/>
      <c r="O364" s="137"/>
      <c r="P364" s="138"/>
      <c r="Q364" s="137"/>
      <c r="R364" s="137"/>
      <c r="S364" s="137"/>
    </row>
    <row r="365" spans="7:19" x14ac:dyDescent="0.3">
      <c r="G365" s="137"/>
      <c r="H365" s="137"/>
      <c r="I365" s="137"/>
      <c r="J365" s="137"/>
      <c r="K365" s="137"/>
      <c r="L365" s="137"/>
      <c r="M365" s="137"/>
      <c r="N365" s="137"/>
      <c r="O365" s="137"/>
      <c r="P365" s="138"/>
      <c r="Q365" s="137"/>
      <c r="R365" s="137"/>
      <c r="S365" s="137"/>
    </row>
    <row r="366" spans="7:19" x14ac:dyDescent="0.3">
      <c r="G366" s="137"/>
      <c r="H366" s="137"/>
      <c r="I366" s="137"/>
      <c r="J366" s="137"/>
      <c r="K366" s="137"/>
      <c r="L366" s="137"/>
      <c r="M366" s="137"/>
      <c r="N366" s="137"/>
      <c r="O366" s="137"/>
      <c r="P366" s="138"/>
      <c r="Q366" s="137"/>
      <c r="R366" s="137"/>
      <c r="S366" s="137"/>
    </row>
    <row r="367" spans="7:19" x14ac:dyDescent="0.3">
      <c r="G367" s="137"/>
      <c r="H367" s="137"/>
      <c r="I367" s="137"/>
      <c r="J367" s="137"/>
      <c r="K367" s="137"/>
      <c r="L367" s="137"/>
      <c r="M367" s="137"/>
      <c r="N367" s="137"/>
      <c r="O367" s="137"/>
      <c r="P367" s="138"/>
      <c r="Q367" s="137"/>
      <c r="R367" s="137"/>
      <c r="S367" s="137"/>
    </row>
    <row r="368" spans="7:19" x14ac:dyDescent="0.3">
      <c r="G368" s="137"/>
      <c r="H368" s="137"/>
      <c r="I368" s="137"/>
      <c r="J368" s="137"/>
      <c r="K368" s="137"/>
      <c r="L368" s="137"/>
      <c r="M368" s="137"/>
      <c r="N368" s="137"/>
      <c r="O368" s="137"/>
      <c r="P368" s="138"/>
      <c r="Q368" s="137"/>
      <c r="R368" s="137"/>
      <c r="S368" s="137"/>
    </row>
    <row r="369" spans="7:19" x14ac:dyDescent="0.3">
      <c r="G369" s="137"/>
      <c r="H369" s="137"/>
      <c r="I369" s="137"/>
      <c r="J369" s="137"/>
      <c r="K369" s="137"/>
      <c r="L369" s="137"/>
      <c r="M369" s="137"/>
      <c r="N369" s="137"/>
      <c r="O369" s="137"/>
      <c r="P369" s="138"/>
      <c r="Q369" s="137"/>
      <c r="R369" s="137"/>
      <c r="S369" s="137"/>
    </row>
    <row r="370" spans="7:19" x14ac:dyDescent="0.3">
      <c r="G370" s="137"/>
      <c r="H370" s="137"/>
      <c r="I370" s="137"/>
      <c r="J370" s="137"/>
      <c r="K370" s="137"/>
      <c r="L370" s="137"/>
      <c r="M370" s="137"/>
      <c r="N370" s="137"/>
      <c r="O370" s="137"/>
      <c r="P370" s="138"/>
      <c r="Q370" s="137"/>
      <c r="R370" s="137"/>
      <c r="S370" s="137"/>
    </row>
    <row r="371" spans="7:19" x14ac:dyDescent="0.3">
      <c r="G371" s="137"/>
      <c r="H371" s="137"/>
      <c r="I371" s="137"/>
      <c r="J371" s="137"/>
      <c r="K371" s="137"/>
      <c r="L371" s="137"/>
      <c r="M371" s="137"/>
      <c r="N371" s="137"/>
      <c r="O371" s="137"/>
      <c r="P371" s="138"/>
      <c r="Q371" s="137"/>
      <c r="R371" s="137"/>
      <c r="S371" s="137"/>
    </row>
    <row r="372" spans="7:19" x14ac:dyDescent="0.3">
      <c r="G372" s="137"/>
      <c r="H372" s="137"/>
      <c r="I372" s="137"/>
      <c r="J372" s="137"/>
      <c r="K372" s="137"/>
      <c r="L372" s="137"/>
      <c r="M372" s="137"/>
      <c r="N372" s="137"/>
      <c r="O372" s="137"/>
      <c r="P372" s="138"/>
      <c r="Q372" s="137"/>
      <c r="R372" s="137"/>
      <c r="S372" s="137"/>
    </row>
    <row r="373" spans="7:19" x14ac:dyDescent="0.3">
      <c r="G373" s="137"/>
      <c r="H373" s="137"/>
      <c r="I373" s="137"/>
      <c r="J373" s="137"/>
      <c r="K373" s="137"/>
      <c r="L373" s="137"/>
      <c r="M373" s="137"/>
      <c r="N373" s="137"/>
      <c r="O373" s="137"/>
      <c r="P373" s="138"/>
      <c r="Q373" s="137"/>
      <c r="R373" s="137"/>
      <c r="S373" s="137"/>
    </row>
    <row r="374" spans="7:19" x14ac:dyDescent="0.3">
      <c r="G374" s="137"/>
      <c r="H374" s="137"/>
      <c r="I374" s="137"/>
      <c r="J374" s="137"/>
      <c r="K374" s="137"/>
      <c r="L374" s="137"/>
      <c r="M374" s="137"/>
      <c r="N374" s="137"/>
      <c r="O374" s="137"/>
      <c r="P374" s="138"/>
      <c r="Q374" s="137"/>
      <c r="R374" s="137"/>
      <c r="S374" s="137"/>
    </row>
    <row r="375" spans="7:19" x14ac:dyDescent="0.3">
      <c r="G375" s="137"/>
      <c r="H375" s="137"/>
      <c r="I375" s="137"/>
      <c r="J375" s="137"/>
      <c r="K375" s="137"/>
      <c r="L375" s="137"/>
      <c r="M375" s="137"/>
      <c r="N375" s="137"/>
      <c r="O375" s="137"/>
      <c r="P375" s="138"/>
      <c r="Q375" s="137"/>
      <c r="R375" s="137"/>
      <c r="S375" s="137"/>
    </row>
    <row r="376" spans="7:19" x14ac:dyDescent="0.3">
      <c r="G376" s="137"/>
      <c r="H376" s="137"/>
      <c r="I376" s="137"/>
      <c r="J376" s="137"/>
      <c r="K376" s="137"/>
      <c r="L376" s="137"/>
      <c r="M376" s="137"/>
      <c r="N376" s="137"/>
      <c r="O376" s="137"/>
      <c r="P376" s="138"/>
      <c r="Q376" s="137"/>
      <c r="R376" s="137"/>
      <c r="S376" s="137"/>
    </row>
    <row r="377" spans="7:19" x14ac:dyDescent="0.3">
      <c r="G377" s="137"/>
      <c r="H377" s="137"/>
      <c r="I377" s="137"/>
      <c r="J377" s="137"/>
      <c r="K377" s="137"/>
      <c r="L377" s="137"/>
      <c r="M377" s="137"/>
      <c r="N377" s="137"/>
      <c r="O377" s="137"/>
      <c r="P377" s="138"/>
      <c r="Q377" s="137"/>
      <c r="R377" s="137"/>
      <c r="S377" s="137"/>
    </row>
    <row r="378" spans="7:19" x14ac:dyDescent="0.3">
      <c r="G378" s="137"/>
      <c r="H378" s="137"/>
      <c r="I378" s="137"/>
      <c r="J378" s="137"/>
      <c r="K378" s="137"/>
      <c r="L378" s="137"/>
      <c r="M378" s="137"/>
      <c r="N378" s="137"/>
      <c r="O378" s="137"/>
      <c r="P378" s="138"/>
      <c r="Q378" s="137"/>
      <c r="R378" s="137"/>
      <c r="S378" s="137"/>
    </row>
    <row r="379" spans="7:19" x14ac:dyDescent="0.3">
      <c r="G379" s="137"/>
      <c r="H379" s="137"/>
      <c r="I379" s="137"/>
      <c r="J379" s="137"/>
      <c r="K379" s="137"/>
      <c r="L379" s="137"/>
      <c r="M379" s="137"/>
      <c r="N379" s="137"/>
      <c r="O379" s="137"/>
      <c r="P379" s="138"/>
      <c r="Q379" s="137"/>
      <c r="R379" s="137"/>
      <c r="S379" s="137"/>
    </row>
    <row r="380" spans="7:19" x14ac:dyDescent="0.3">
      <c r="G380" s="137"/>
      <c r="H380" s="137"/>
      <c r="I380" s="137"/>
      <c r="J380" s="137"/>
      <c r="K380" s="137"/>
      <c r="L380" s="137"/>
      <c r="M380" s="137"/>
      <c r="N380" s="137"/>
      <c r="O380" s="137"/>
      <c r="P380" s="138"/>
      <c r="Q380" s="137"/>
      <c r="R380" s="137"/>
      <c r="S380" s="137"/>
    </row>
    <row r="381" spans="7:19" x14ac:dyDescent="0.3">
      <c r="G381" s="137"/>
      <c r="H381" s="137"/>
      <c r="I381" s="137"/>
      <c r="J381" s="137"/>
      <c r="K381" s="137"/>
      <c r="L381" s="137"/>
      <c r="M381" s="137"/>
      <c r="N381" s="137"/>
      <c r="O381" s="137"/>
      <c r="P381" s="138"/>
      <c r="Q381" s="137"/>
      <c r="R381" s="137"/>
      <c r="S381" s="137"/>
    </row>
    <row r="382" spans="7:19" x14ac:dyDescent="0.3">
      <c r="G382" s="137"/>
      <c r="H382" s="137"/>
      <c r="I382" s="137"/>
      <c r="J382" s="137"/>
      <c r="K382" s="137"/>
      <c r="L382" s="137"/>
      <c r="M382" s="137"/>
      <c r="N382" s="137"/>
      <c r="O382" s="137"/>
      <c r="P382" s="138"/>
      <c r="Q382" s="137"/>
      <c r="R382" s="137"/>
      <c r="S382" s="137"/>
    </row>
    <row r="383" spans="7:19" x14ac:dyDescent="0.3">
      <c r="G383" s="137"/>
      <c r="H383" s="137"/>
      <c r="I383" s="137"/>
      <c r="J383" s="137"/>
      <c r="K383" s="137"/>
      <c r="L383" s="137"/>
      <c r="M383" s="137"/>
      <c r="N383" s="137"/>
      <c r="O383" s="137"/>
      <c r="P383" s="138"/>
      <c r="Q383" s="137"/>
      <c r="R383" s="137"/>
      <c r="S383" s="137"/>
    </row>
    <row r="384" spans="7:19" x14ac:dyDescent="0.3">
      <c r="G384" s="137"/>
      <c r="H384" s="137"/>
      <c r="I384" s="137"/>
      <c r="J384" s="137"/>
      <c r="K384" s="137"/>
      <c r="L384" s="137"/>
      <c r="M384" s="137"/>
      <c r="N384" s="137"/>
      <c r="O384" s="137"/>
      <c r="P384" s="138"/>
      <c r="Q384" s="137"/>
      <c r="R384" s="137"/>
      <c r="S384" s="137"/>
    </row>
    <row r="385" spans="7:19" x14ac:dyDescent="0.3">
      <c r="G385" s="137"/>
      <c r="H385" s="137"/>
      <c r="I385" s="137"/>
      <c r="J385" s="137"/>
      <c r="K385" s="137"/>
      <c r="L385" s="137"/>
      <c r="M385" s="137"/>
      <c r="N385" s="137"/>
      <c r="O385" s="137"/>
      <c r="P385" s="138"/>
      <c r="Q385" s="137"/>
      <c r="R385" s="137"/>
      <c r="S385" s="137"/>
    </row>
    <row r="386" spans="7:19" x14ac:dyDescent="0.3">
      <c r="G386" s="137"/>
      <c r="H386" s="137"/>
      <c r="I386" s="137"/>
      <c r="J386" s="137"/>
      <c r="K386" s="137"/>
      <c r="L386" s="137"/>
      <c r="M386" s="137"/>
      <c r="N386" s="137"/>
      <c r="O386" s="137"/>
      <c r="P386" s="138"/>
      <c r="Q386" s="137"/>
      <c r="R386" s="137"/>
      <c r="S386" s="137"/>
    </row>
    <row r="387" spans="7:19" x14ac:dyDescent="0.3">
      <c r="G387" s="137"/>
      <c r="H387" s="137"/>
      <c r="I387" s="137"/>
      <c r="J387" s="137"/>
      <c r="K387" s="137"/>
      <c r="L387" s="137"/>
      <c r="M387" s="137"/>
      <c r="N387" s="137"/>
      <c r="O387" s="137"/>
      <c r="P387" s="138"/>
      <c r="Q387" s="137"/>
      <c r="R387" s="137"/>
      <c r="S387" s="137"/>
    </row>
    <row r="388" spans="7:19" x14ac:dyDescent="0.3">
      <c r="G388" s="137"/>
      <c r="H388" s="137"/>
      <c r="I388" s="137"/>
      <c r="J388" s="137"/>
      <c r="K388" s="137"/>
      <c r="L388" s="137"/>
      <c r="M388" s="137"/>
      <c r="N388" s="137"/>
      <c r="O388" s="137"/>
      <c r="P388" s="138"/>
      <c r="Q388" s="137"/>
      <c r="R388" s="137"/>
      <c r="S388" s="137"/>
    </row>
    <row r="389" spans="7:19" x14ac:dyDescent="0.3">
      <c r="G389" s="137"/>
      <c r="H389" s="137"/>
      <c r="I389" s="137"/>
      <c r="J389" s="137"/>
      <c r="K389" s="137"/>
      <c r="M389" s="137"/>
      <c r="N389" s="137"/>
      <c r="O389" s="137"/>
      <c r="P389" s="138"/>
      <c r="Q389" s="137"/>
      <c r="R389" s="137"/>
      <c r="S389" s="137"/>
    </row>
    <row r="390" spans="7:19" x14ac:dyDescent="0.3">
      <c r="G390" s="137"/>
      <c r="H390" s="137"/>
      <c r="I390" s="137"/>
      <c r="J390" s="137"/>
      <c r="K390" s="137"/>
      <c r="M390" s="137"/>
      <c r="N390" s="137"/>
      <c r="O390" s="137"/>
      <c r="P390" s="138"/>
      <c r="Q390" s="137"/>
      <c r="R390" s="137"/>
      <c r="S390" s="137"/>
    </row>
    <row r="391" spans="7:19" x14ac:dyDescent="0.3">
      <c r="G391" s="137"/>
      <c r="H391" s="137"/>
      <c r="I391" s="137"/>
      <c r="J391" s="137"/>
      <c r="K391" s="137"/>
      <c r="M391" s="137"/>
      <c r="N391" s="137"/>
      <c r="O391" s="137"/>
      <c r="P391" s="138"/>
      <c r="Q391" s="137"/>
      <c r="R391" s="137"/>
      <c r="S391" s="137"/>
    </row>
    <row r="392" spans="7:19" x14ac:dyDescent="0.3">
      <c r="G392" s="137"/>
      <c r="H392" s="137"/>
      <c r="I392" s="137"/>
      <c r="J392" s="137"/>
      <c r="K392" s="137"/>
      <c r="M392" s="137"/>
      <c r="N392" s="137"/>
      <c r="O392" s="137"/>
      <c r="P392" s="138"/>
      <c r="Q392" s="137"/>
      <c r="R392" s="137"/>
      <c r="S392" s="137"/>
    </row>
    <row r="393" spans="7:19" x14ac:dyDescent="0.3">
      <c r="G393" s="137"/>
      <c r="H393" s="137"/>
      <c r="I393" s="137"/>
      <c r="J393" s="137"/>
      <c r="K393" s="137"/>
      <c r="M393" s="137"/>
      <c r="N393" s="137"/>
      <c r="O393" s="137"/>
      <c r="P393" s="138"/>
      <c r="Q393" s="137"/>
      <c r="R393" s="137"/>
      <c r="S393" s="137"/>
    </row>
    <row r="394" spans="7:19" x14ac:dyDescent="0.3">
      <c r="G394" s="137"/>
      <c r="H394" s="137"/>
      <c r="I394" s="137"/>
      <c r="J394" s="137"/>
      <c r="K394" s="137"/>
      <c r="M394" s="137"/>
      <c r="N394" s="137"/>
      <c r="O394" s="137"/>
      <c r="P394" s="138"/>
      <c r="Q394" s="137"/>
      <c r="R394" s="137"/>
      <c r="S394" s="137"/>
    </row>
    <row r="395" spans="7:19" x14ac:dyDescent="0.3">
      <c r="G395" s="137"/>
      <c r="H395" s="137"/>
      <c r="I395" s="137"/>
      <c r="J395" s="137"/>
      <c r="K395" s="137"/>
      <c r="M395" s="137"/>
      <c r="N395" s="137"/>
      <c r="O395" s="137"/>
      <c r="P395" s="138"/>
      <c r="Q395" s="137"/>
      <c r="R395" s="137"/>
      <c r="S395" s="137"/>
    </row>
    <row r="396" spans="7:19" x14ac:dyDescent="0.3">
      <c r="G396" s="137"/>
      <c r="H396" s="137"/>
      <c r="I396" s="137"/>
      <c r="J396" s="137"/>
      <c r="K396" s="137"/>
      <c r="M396" s="137"/>
      <c r="N396" s="137"/>
      <c r="O396" s="137"/>
      <c r="P396" s="138"/>
      <c r="Q396" s="137"/>
      <c r="R396" s="137"/>
      <c r="S396" s="137"/>
    </row>
    <row r="397" spans="7:19" x14ac:dyDescent="0.3">
      <c r="G397" s="137"/>
      <c r="H397" s="137"/>
      <c r="I397" s="137"/>
      <c r="J397" s="137"/>
      <c r="K397" s="137"/>
      <c r="M397" s="137"/>
      <c r="N397" s="137"/>
      <c r="O397" s="137"/>
      <c r="P397" s="138"/>
      <c r="Q397" s="137"/>
      <c r="R397" s="137"/>
      <c r="S397" s="137"/>
    </row>
    <row r="398" spans="7:19" x14ac:dyDescent="0.3">
      <c r="G398" s="137"/>
      <c r="H398" s="137"/>
      <c r="I398" s="137"/>
      <c r="J398" s="137"/>
      <c r="K398" s="137"/>
      <c r="M398" s="137"/>
      <c r="N398" s="137"/>
      <c r="O398" s="137"/>
      <c r="P398" s="138"/>
      <c r="Q398" s="137"/>
      <c r="R398" s="137"/>
      <c r="S398" s="137"/>
    </row>
    <row r="399" spans="7:19" x14ac:dyDescent="0.3">
      <c r="G399" s="137"/>
      <c r="H399" s="137"/>
      <c r="I399" s="137"/>
      <c r="J399" s="137"/>
      <c r="K399" s="137"/>
      <c r="M399" s="137"/>
      <c r="N399" s="137"/>
      <c r="O399" s="137"/>
      <c r="P399" s="138"/>
      <c r="Q399" s="137"/>
      <c r="R399" s="137"/>
      <c r="S399" s="137"/>
    </row>
    <row r="400" spans="7:19" x14ac:dyDescent="0.3">
      <c r="G400" s="137"/>
      <c r="H400" s="137"/>
      <c r="I400" s="137"/>
      <c r="J400" s="137"/>
      <c r="K400" s="137"/>
      <c r="M400" s="137"/>
      <c r="N400" s="137"/>
      <c r="O400" s="137"/>
      <c r="P400" s="138"/>
      <c r="Q400" s="137"/>
      <c r="R400" s="137"/>
      <c r="S400" s="137"/>
    </row>
    <row r="401" spans="7:19" x14ac:dyDescent="0.3">
      <c r="G401" s="137"/>
      <c r="H401" s="137"/>
      <c r="I401" s="137"/>
      <c r="J401" s="137"/>
      <c r="K401" s="137"/>
      <c r="M401" s="137"/>
      <c r="N401" s="137"/>
      <c r="O401" s="137"/>
      <c r="P401" s="138"/>
      <c r="Q401" s="137"/>
      <c r="R401" s="137"/>
      <c r="S401" s="137"/>
    </row>
    <row r="402" spans="7:19" x14ac:dyDescent="0.3">
      <c r="G402" s="137"/>
      <c r="H402" s="137"/>
      <c r="I402" s="137"/>
      <c r="J402" s="137"/>
      <c r="K402" s="137"/>
      <c r="M402" s="137"/>
      <c r="N402" s="137"/>
      <c r="O402" s="137"/>
      <c r="P402" s="138"/>
      <c r="Q402" s="137"/>
      <c r="R402" s="137"/>
      <c r="S402" s="137"/>
    </row>
    <row r="403" spans="7:19" x14ac:dyDescent="0.3">
      <c r="G403" s="137"/>
      <c r="H403" s="137"/>
      <c r="I403" s="137"/>
      <c r="J403" s="137"/>
      <c r="K403" s="137"/>
      <c r="M403" s="137"/>
      <c r="N403" s="137"/>
      <c r="O403" s="137"/>
      <c r="P403" s="138"/>
      <c r="Q403" s="137"/>
      <c r="R403" s="137"/>
      <c r="S403" s="137"/>
    </row>
    <row r="404" spans="7:19" x14ac:dyDescent="0.3">
      <c r="G404" s="137"/>
      <c r="H404" s="137"/>
      <c r="I404" s="137"/>
      <c r="J404" s="137"/>
      <c r="K404" s="137"/>
      <c r="M404" s="137"/>
      <c r="N404" s="137"/>
      <c r="O404" s="137"/>
      <c r="P404" s="138"/>
      <c r="Q404" s="137"/>
      <c r="R404" s="137"/>
      <c r="S404" s="137"/>
    </row>
    <row r="405" spans="7:19" x14ac:dyDescent="0.3">
      <c r="G405" s="137"/>
      <c r="H405" s="137"/>
      <c r="I405" s="137"/>
      <c r="J405" s="137"/>
      <c r="K405" s="137"/>
      <c r="M405" s="137"/>
      <c r="N405" s="137"/>
      <c r="O405" s="137"/>
      <c r="P405" s="138"/>
      <c r="Q405" s="137"/>
      <c r="R405" s="137"/>
      <c r="S405" s="137"/>
    </row>
    <row r="406" spans="7:19" x14ac:dyDescent="0.3">
      <c r="G406" s="137"/>
      <c r="H406" s="137"/>
      <c r="I406" s="137"/>
      <c r="J406" s="137"/>
      <c r="K406" s="137"/>
      <c r="M406" s="137"/>
      <c r="N406" s="137"/>
      <c r="O406" s="137"/>
      <c r="P406" s="138"/>
      <c r="Q406" s="137"/>
      <c r="R406" s="137"/>
      <c r="S406" s="137"/>
    </row>
    <row r="407" spans="7:19" x14ac:dyDescent="0.3">
      <c r="G407" s="137"/>
      <c r="H407" s="137"/>
      <c r="I407" s="137"/>
      <c r="J407" s="137"/>
      <c r="K407" s="137"/>
      <c r="M407" s="137"/>
      <c r="N407" s="137"/>
      <c r="O407" s="137"/>
      <c r="P407" s="138"/>
      <c r="Q407" s="137"/>
      <c r="R407" s="137"/>
      <c r="S407" s="137"/>
    </row>
    <row r="408" spans="7:19" x14ac:dyDescent="0.3">
      <c r="G408" s="137"/>
      <c r="H408" s="137"/>
      <c r="I408" s="137"/>
      <c r="J408" s="137"/>
      <c r="K408" s="137"/>
      <c r="M408" s="137"/>
      <c r="N408" s="137"/>
      <c r="O408" s="137"/>
      <c r="P408" s="138"/>
      <c r="Q408" s="137"/>
      <c r="R408" s="137"/>
      <c r="S408" s="137"/>
    </row>
    <row r="409" spans="7:19" x14ac:dyDescent="0.3">
      <c r="G409" s="137"/>
      <c r="H409" s="137"/>
      <c r="I409" s="137"/>
      <c r="J409" s="137"/>
      <c r="K409" s="137"/>
      <c r="M409" s="137"/>
      <c r="N409" s="137"/>
      <c r="O409" s="137"/>
      <c r="P409" s="138"/>
      <c r="Q409" s="137"/>
      <c r="R409" s="137"/>
      <c r="S409" s="137"/>
    </row>
    <row r="410" spans="7:19" x14ac:dyDescent="0.3">
      <c r="G410" s="137"/>
      <c r="H410" s="137"/>
      <c r="I410" s="137"/>
      <c r="J410" s="137"/>
      <c r="K410" s="137"/>
      <c r="M410" s="137"/>
      <c r="N410" s="137"/>
      <c r="O410" s="137"/>
      <c r="P410" s="138"/>
      <c r="Q410" s="137"/>
      <c r="R410" s="137"/>
      <c r="S410" s="137"/>
    </row>
    <row r="411" spans="7:19" x14ac:dyDescent="0.3">
      <c r="G411" s="137"/>
      <c r="H411" s="137"/>
      <c r="I411" s="137"/>
      <c r="J411" s="137"/>
      <c r="K411" s="137"/>
      <c r="M411" s="137"/>
      <c r="N411" s="137"/>
      <c r="O411" s="137"/>
      <c r="P411" s="138"/>
      <c r="Q411" s="137"/>
      <c r="R411" s="137"/>
      <c r="S411" s="137"/>
    </row>
    <row r="412" spans="7:19" x14ac:dyDescent="0.3">
      <c r="G412" s="137"/>
      <c r="H412" s="137"/>
      <c r="I412" s="137"/>
      <c r="J412" s="137"/>
      <c r="K412" s="137"/>
      <c r="M412" s="137"/>
      <c r="N412" s="137"/>
      <c r="O412" s="137"/>
      <c r="P412" s="138"/>
      <c r="Q412" s="137"/>
      <c r="R412" s="137"/>
      <c r="S412" s="137"/>
    </row>
    <row r="413" spans="7:19" x14ac:dyDescent="0.3">
      <c r="G413" s="137"/>
      <c r="H413" s="137"/>
      <c r="I413" s="137"/>
      <c r="J413" s="137"/>
      <c r="K413" s="137"/>
      <c r="M413" s="137"/>
      <c r="N413" s="137"/>
      <c r="O413" s="137"/>
      <c r="P413" s="138"/>
      <c r="Q413" s="137"/>
      <c r="R413" s="137"/>
      <c r="S413" s="137"/>
    </row>
    <row r="414" spans="7:19" x14ac:dyDescent="0.3">
      <c r="G414" s="137"/>
      <c r="H414" s="137"/>
      <c r="I414" s="137"/>
      <c r="J414" s="137"/>
      <c r="K414" s="137"/>
      <c r="M414" s="137"/>
      <c r="N414" s="137"/>
      <c r="O414" s="137"/>
      <c r="P414" s="138"/>
      <c r="Q414" s="137"/>
      <c r="R414" s="137"/>
      <c r="S414" s="137"/>
    </row>
    <row r="415" spans="7:19" x14ac:dyDescent="0.3">
      <c r="G415" s="137"/>
      <c r="H415" s="137"/>
      <c r="I415" s="137"/>
      <c r="J415" s="137"/>
      <c r="K415" s="137"/>
      <c r="M415" s="137"/>
      <c r="N415" s="137"/>
      <c r="O415" s="137"/>
      <c r="P415" s="138"/>
      <c r="Q415" s="137"/>
      <c r="R415" s="137"/>
      <c r="S415" s="137"/>
    </row>
    <row r="416" spans="7:19" x14ac:dyDescent="0.3">
      <c r="G416" s="137"/>
      <c r="H416" s="137"/>
      <c r="I416" s="137"/>
      <c r="J416" s="137"/>
      <c r="K416" s="137"/>
      <c r="M416" s="137"/>
      <c r="N416" s="137"/>
      <c r="O416" s="137"/>
      <c r="P416" s="138"/>
      <c r="Q416" s="137"/>
      <c r="R416" s="137"/>
      <c r="S416" s="137"/>
    </row>
    <row r="417" spans="7:19" x14ac:dyDescent="0.3">
      <c r="G417" s="137"/>
      <c r="H417" s="137"/>
      <c r="I417" s="137"/>
      <c r="J417" s="137"/>
      <c r="K417" s="137"/>
      <c r="M417" s="137"/>
      <c r="N417" s="137"/>
      <c r="O417" s="137"/>
      <c r="P417" s="138"/>
      <c r="Q417" s="137"/>
      <c r="R417" s="137"/>
      <c r="S417" s="137"/>
    </row>
    <row r="418" spans="7:19" x14ac:dyDescent="0.3">
      <c r="G418" s="137"/>
      <c r="H418" s="137"/>
      <c r="I418" s="137"/>
      <c r="J418" s="137"/>
      <c r="K418" s="137"/>
      <c r="M418" s="137"/>
      <c r="N418" s="137"/>
      <c r="O418" s="137"/>
      <c r="P418" s="138"/>
      <c r="Q418" s="137"/>
      <c r="R418" s="137"/>
      <c r="S418" s="137"/>
    </row>
    <row r="419" spans="7:19" x14ac:dyDescent="0.3">
      <c r="G419" s="137"/>
      <c r="H419" s="137"/>
      <c r="I419" s="137"/>
      <c r="J419" s="137"/>
      <c r="K419" s="137"/>
      <c r="M419" s="137"/>
      <c r="N419" s="137"/>
      <c r="O419" s="137"/>
      <c r="P419" s="138"/>
      <c r="Q419" s="137"/>
      <c r="R419" s="137"/>
      <c r="S419" s="137"/>
    </row>
    <row r="420" spans="7:19" x14ac:dyDescent="0.3">
      <c r="G420" s="137"/>
      <c r="H420" s="137"/>
      <c r="I420" s="137"/>
      <c r="J420" s="137"/>
      <c r="K420" s="137"/>
      <c r="M420" s="137"/>
      <c r="N420" s="137"/>
      <c r="O420" s="137"/>
      <c r="P420" s="138"/>
      <c r="Q420" s="137"/>
      <c r="R420" s="137"/>
      <c r="S420" s="137"/>
    </row>
    <row r="421" spans="7:19" x14ac:dyDescent="0.3">
      <c r="G421" s="137"/>
      <c r="H421" s="137"/>
      <c r="I421" s="137"/>
      <c r="J421" s="137"/>
      <c r="K421" s="137"/>
      <c r="M421" s="137"/>
      <c r="N421" s="137"/>
      <c r="O421" s="137"/>
      <c r="P421" s="138"/>
      <c r="Q421" s="137"/>
      <c r="R421" s="137"/>
      <c r="S421" s="137"/>
    </row>
    <row r="422" spans="7:19" x14ac:dyDescent="0.3">
      <c r="G422" s="137"/>
      <c r="H422" s="137"/>
      <c r="I422" s="137"/>
      <c r="J422" s="137"/>
      <c r="K422" s="137"/>
      <c r="M422" s="137"/>
      <c r="N422" s="137"/>
      <c r="O422" s="137"/>
      <c r="P422" s="138"/>
      <c r="Q422" s="137"/>
      <c r="R422" s="137"/>
      <c r="S422" s="137"/>
    </row>
    <row r="423" spans="7:19" x14ac:dyDescent="0.3">
      <c r="G423" s="137"/>
      <c r="H423" s="137"/>
      <c r="I423" s="137"/>
      <c r="J423" s="137"/>
      <c r="K423" s="137"/>
      <c r="M423" s="137"/>
      <c r="N423" s="137"/>
      <c r="O423" s="137"/>
      <c r="P423" s="138"/>
      <c r="Q423" s="137"/>
      <c r="R423" s="137"/>
      <c r="S423" s="137"/>
    </row>
    <row r="424" spans="7:19" x14ac:dyDescent="0.3">
      <c r="G424" s="137"/>
      <c r="H424" s="137"/>
      <c r="I424" s="137"/>
      <c r="J424" s="137"/>
      <c r="K424" s="137"/>
      <c r="M424" s="137"/>
      <c r="N424" s="137"/>
      <c r="O424" s="137"/>
      <c r="P424" s="138"/>
      <c r="Q424" s="137"/>
      <c r="R424" s="137"/>
      <c r="S424" s="137"/>
    </row>
    <row r="425" spans="7:19" x14ac:dyDescent="0.3">
      <c r="G425" s="137"/>
      <c r="H425" s="137"/>
      <c r="I425" s="137"/>
      <c r="J425" s="137"/>
      <c r="K425" s="137"/>
      <c r="M425" s="137"/>
      <c r="N425" s="137"/>
      <c r="O425" s="137"/>
      <c r="P425" s="138"/>
      <c r="Q425" s="137"/>
      <c r="R425" s="137"/>
      <c r="S425" s="137"/>
    </row>
    <row r="426" spans="7:19" x14ac:dyDescent="0.3">
      <c r="G426" s="137"/>
      <c r="H426" s="137"/>
      <c r="I426" s="137"/>
      <c r="J426" s="137"/>
      <c r="K426" s="137"/>
      <c r="M426" s="137"/>
      <c r="N426" s="137"/>
      <c r="O426" s="137"/>
      <c r="P426" s="138"/>
      <c r="Q426" s="137"/>
      <c r="R426" s="137"/>
      <c r="S426" s="137"/>
    </row>
    <row r="427" spans="7:19" x14ac:dyDescent="0.3">
      <c r="G427" s="137"/>
      <c r="H427" s="137"/>
      <c r="I427" s="137"/>
      <c r="J427" s="137"/>
      <c r="K427" s="137"/>
      <c r="M427" s="137"/>
      <c r="N427" s="137"/>
      <c r="O427" s="137"/>
      <c r="P427" s="138"/>
      <c r="Q427" s="137"/>
      <c r="R427" s="137"/>
      <c r="S427" s="137"/>
    </row>
    <row r="428" spans="7:19" x14ac:dyDescent="0.3">
      <c r="G428" s="137"/>
      <c r="H428" s="137"/>
      <c r="I428" s="137"/>
      <c r="J428" s="137"/>
      <c r="K428" s="137"/>
      <c r="M428" s="137"/>
      <c r="N428" s="137"/>
      <c r="O428" s="137"/>
      <c r="P428" s="138"/>
      <c r="Q428" s="137"/>
      <c r="R428" s="137"/>
      <c r="S428" s="137"/>
    </row>
    <row r="429" spans="7:19" x14ac:dyDescent="0.3">
      <c r="G429" s="137"/>
      <c r="H429" s="137"/>
      <c r="I429" s="137"/>
      <c r="J429" s="137"/>
      <c r="K429" s="137"/>
      <c r="M429" s="137"/>
      <c r="N429" s="137"/>
      <c r="O429" s="137"/>
      <c r="P429" s="138"/>
      <c r="Q429" s="137"/>
      <c r="R429" s="137"/>
      <c r="S429" s="137"/>
    </row>
    <row r="430" spans="7:19" x14ac:dyDescent="0.3">
      <c r="G430" s="137"/>
      <c r="H430" s="137"/>
      <c r="I430" s="137"/>
      <c r="J430" s="137"/>
      <c r="K430" s="137"/>
      <c r="M430" s="137"/>
      <c r="N430" s="137"/>
      <c r="O430" s="137"/>
      <c r="P430" s="138"/>
      <c r="Q430" s="137"/>
      <c r="R430" s="137"/>
      <c r="S430" s="137"/>
    </row>
    <row r="431" spans="7:19" x14ac:dyDescent="0.3">
      <c r="G431" s="137"/>
      <c r="H431" s="137"/>
      <c r="I431" s="137"/>
      <c r="J431" s="137"/>
      <c r="K431" s="137"/>
      <c r="M431" s="137"/>
      <c r="N431" s="137"/>
      <c r="O431" s="137"/>
      <c r="P431" s="138"/>
      <c r="Q431" s="137"/>
      <c r="R431" s="137"/>
      <c r="S431" s="137"/>
    </row>
    <row r="432" spans="7:19" x14ac:dyDescent="0.3">
      <c r="G432" s="137"/>
      <c r="H432" s="137"/>
      <c r="I432" s="137"/>
      <c r="J432" s="137"/>
      <c r="K432" s="137"/>
      <c r="M432" s="137"/>
      <c r="N432" s="137"/>
      <c r="O432" s="137"/>
      <c r="P432" s="138"/>
      <c r="Q432" s="137"/>
      <c r="R432" s="137"/>
      <c r="S432" s="137"/>
    </row>
    <row r="433" spans="7:19" x14ac:dyDescent="0.3">
      <c r="G433" s="137"/>
      <c r="H433" s="137"/>
      <c r="I433" s="137"/>
      <c r="J433" s="137"/>
      <c r="K433" s="137"/>
      <c r="M433" s="137"/>
      <c r="N433" s="137"/>
      <c r="O433" s="137"/>
      <c r="P433" s="138"/>
      <c r="Q433" s="137"/>
      <c r="R433" s="137"/>
      <c r="S433" s="137"/>
    </row>
    <row r="434" spans="7:19" x14ac:dyDescent="0.3">
      <c r="G434" s="137"/>
      <c r="H434" s="137"/>
      <c r="I434" s="137"/>
      <c r="J434" s="137"/>
      <c r="K434" s="137"/>
      <c r="M434" s="137"/>
      <c r="N434" s="137"/>
      <c r="O434" s="137"/>
      <c r="P434" s="138"/>
      <c r="Q434" s="137"/>
      <c r="R434" s="137"/>
      <c r="S434" s="137"/>
    </row>
    <row r="435" spans="7:19" x14ac:dyDescent="0.3">
      <c r="G435" s="137"/>
      <c r="H435" s="137"/>
      <c r="I435" s="137"/>
      <c r="J435" s="137"/>
      <c r="K435" s="137"/>
      <c r="M435" s="137"/>
      <c r="N435" s="137"/>
      <c r="O435" s="137"/>
      <c r="P435" s="138"/>
      <c r="Q435" s="137"/>
      <c r="R435" s="137"/>
      <c r="S435" s="137"/>
    </row>
    <row r="436" spans="7:19" x14ac:dyDescent="0.3">
      <c r="G436" s="137"/>
      <c r="H436" s="137"/>
      <c r="I436" s="137"/>
      <c r="J436" s="137"/>
      <c r="K436" s="137"/>
      <c r="M436" s="137"/>
      <c r="N436" s="137"/>
      <c r="O436" s="137"/>
      <c r="P436" s="138"/>
      <c r="Q436" s="137"/>
      <c r="R436" s="137"/>
      <c r="S436" s="137"/>
    </row>
    <row r="437" spans="7:19" x14ac:dyDescent="0.3">
      <c r="G437" s="137"/>
      <c r="H437" s="137"/>
      <c r="I437" s="137"/>
      <c r="J437" s="137"/>
      <c r="K437" s="137"/>
      <c r="M437" s="137"/>
      <c r="N437" s="137"/>
      <c r="O437" s="137"/>
      <c r="P437" s="138"/>
      <c r="Q437" s="137"/>
      <c r="R437" s="137"/>
      <c r="S437" s="137"/>
    </row>
    <row r="438" spans="7:19" x14ac:dyDescent="0.3">
      <c r="G438" s="137"/>
      <c r="H438" s="137"/>
      <c r="I438" s="137"/>
      <c r="J438" s="137"/>
      <c r="K438" s="137"/>
      <c r="M438" s="137"/>
      <c r="N438" s="137"/>
      <c r="O438" s="137"/>
      <c r="P438" s="138"/>
      <c r="Q438" s="137"/>
      <c r="R438" s="137"/>
      <c r="S438" s="137"/>
    </row>
    <row r="439" spans="7:19" x14ac:dyDescent="0.3">
      <c r="G439" s="137"/>
      <c r="H439" s="137"/>
      <c r="I439" s="137"/>
      <c r="J439" s="137"/>
      <c r="K439" s="137"/>
      <c r="M439" s="137"/>
      <c r="N439" s="137"/>
      <c r="O439" s="137"/>
      <c r="P439" s="138"/>
      <c r="Q439" s="137"/>
      <c r="R439" s="137"/>
      <c r="S439" s="137"/>
    </row>
    <row r="440" spans="7:19" x14ac:dyDescent="0.3">
      <c r="G440" s="137"/>
      <c r="H440" s="137"/>
      <c r="I440" s="137"/>
      <c r="J440" s="137"/>
      <c r="K440" s="137"/>
      <c r="M440" s="137"/>
      <c r="N440" s="137"/>
      <c r="O440" s="137"/>
      <c r="P440" s="138"/>
      <c r="Q440" s="137"/>
      <c r="R440" s="137"/>
      <c r="S440" s="137"/>
    </row>
    <row r="441" spans="7:19" x14ac:dyDescent="0.3">
      <c r="G441" s="137"/>
      <c r="H441" s="137"/>
      <c r="I441" s="137"/>
      <c r="J441" s="137"/>
      <c r="K441" s="137"/>
      <c r="M441" s="137"/>
      <c r="N441" s="137"/>
      <c r="O441" s="137"/>
      <c r="P441" s="138"/>
      <c r="Q441" s="137"/>
      <c r="R441" s="137"/>
      <c r="S441" s="137"/>
    </row>
    <row r="442" spans="7:19" x14ac:dyDescent="0.3">
      <c r="G442" s="137"/>
      <c r="H442" s="137"/>
      <c r="I442" s="137"/>
      <c r="J442" s="137"/>
      <c r="K442" s="137"/>
      <c r="M442" s="137"/>
      <c r="N442" s="137"/>
      <c r="O442" s="137"/>
      <c r="P442" s="138"/>
      <c r="Q442" s="137"/>
      <c r="R442" s="137"/>
      <c r="S442" s="137"/>
    </row>
    <row r="443" spans="7:19" x14ac:dyDescent="0.3">
      <c r="G443" s="137"/>
      <c r="H443" s="137"/>
      <c r="I443" s="137"/>
      <c r="J443" s="137"/>
      <c r="K443" s="137"/>
      <c r="M443" s="137"/>
      <c r="N443" s="137"/>
      <c r="O443" s="137"/>
      <c r="P443" s="138"/>
      <c r="Q443" s="137"/>
      <c r="R443" s="137"/>
      <c r="S443" s="137"/>
    </row>
    <row r="444" spans="7:19" x14ac:dyDescent="0.3">
      <c r="G444" s="137"/>
      <c r="H444" s="137"/>
      <c r="I444" s="137"/>
      <c r="J444" s="137"/>
      <c r="K444" s="137"/>
      <c r="M444" s="137"/>
      <c r="N444" s="137"/>
      <c r="O444" s="137"/>
      <c r="P444" s="138"/>
      <c r="Q444" s="137"/>
      <c r="R444" s="137"/>
      <c r="S444" s="137"/>
    </row>
    <row r="445" spans="7:19" x14ac:dyDescent="0.3">
      <c r="G445" s="137"/>
      <c r="H445" s="137"/>
      <c r="I445" s="137"/>
      <c r="J445" s="137"/>
      <c r="K445" s="137"/>
      <c r="M445" s="137"/>
      <c r="N445" s="137"/>
      <c r="O445" s="137"/>
      <c r="P445" s="138"/>
      <c r="Q445" s="137"/>
      <c r="R445" s="137"/>
      <c r="S445" s="137"/>
    </row>
    <row r="446" spans="7:19" x14ac:dyDescent="0.3">
      <c r="G446" s="137"/>
      <c r="H446" s="137"/>
      <c r="I446" s="137"/>
      <c r="J446" s="137"/>
      <c r="K446" s="137"/>
      <c r="M446" s="137"/>
      <c r="N446" s="137"/>
      <c r="O446" s="137"/>
      <c r="P446" s="138"/>
      <c r="Q446" s="137"/>
      <c r="R446" s="137"/>
      <c r="S446" s="137"/>
    </row>
    <row r="447" spans="7:19" x14ac:dyDescent="0.3">
      <c r="G447" s="137"/>
      <c r="H447" s="137"/>
      <c r="I447" s="137"/>
      <c r="J447" s="137"/>
      <c r="K447" s="137"/>
      <c r="M447" s="137"/>
      <c r="N447" s="137"/>
      <c r="O447" s="137"/>
      <c r="P447" s="138"/>
      <c r="Q447" s="137"/>
      <c r="R447" s="137"/>
      <c r="S447" s="137"/>
    </row>
    <row r="448" spans="7:19" x14ac:dyDescent="0.3">
      <c r="G448" s="137"/>
      <c r="H448" s="137"/>
      <c r="I448" s="137"/>
      <c r="J448" s="137"/>
      <c r="K448" s="137"/>
      <c r="M448" s="137"/>
      <c r="N448" s="137"/>
      <c r="O448" s="137"/>
      <c r="P448" s="138"/>
      <c r="Q448" s="137"/>
      <c r="R448" s="137"/>
      <c r="S448" s="137"/>
    </row>
    <row r="449" spans="7:19" x14ac:dyDescent="0.3">
      <c r="G449" s="137"/>
      <c r="H449" s="137"/>
      <c r="I449" s="137"/>
      <c r="J449" s="137"/>
      <c r="K449" s="137"/>
      <c r="M449" s="137"/>
      <c r="N449" s="137"/>
      <c r="O449" s="137"/>
      <c r="P449" s="138"/>
      <c r="Q449" s="137"/>
      <c r="R449" s="137"/>
      <c r="S449" s="137"/>
    </row>
    <row r="450" spans="7:19" x14ac:dyDescent="0.3">
      <c r="G450" s="137"/>
      <c r="H450" s="137"/>
      <c r="I450" s="137"/>
      <c r="J450" s="137"/>
      <c r="K450" s="137"/>
      <c r="M450" s="137"/>
      <c r="N450" s="137"/>
      <c r="O450" s="137"/>
      <c r="P450" s="138"/>
      <c r="Q450" s="137"/>
      <c r="R450" s="137"/>
      <c r="S450" s="137"/>
    </row>
    <row r="451" spans="7:19" x14ac:dyDescent="0.3">
      <c r="G451" s="137"/>
      <c r="H451" s="137"/>
      <c r="I451" s="137"/>
      <c r="J451" s="137"/>
      <c r="K451" s="137"/>
      <c r="M451" s="137"/>
      <c r="N451" s="137"/>
      <c r="O451" s="137"/>
      <c r="P451" s="138"/>
      <c r="Q451" s="137"/>
      <c r="R451" s="137"/>
      <c r="S451" s="137"/>
    </row>
    <row r="452" spans="7:19" x14ac:dyDescent="0.3">
      <c r="G452" s="137"/>
      <c r="H452" s="137"/>
      <c r="I452" s="137"/>
      <c r="J452" s="137"/>
      <c r="K452" s="137"/>
      <c r="M452" s="137"/>
      <c r="N452" s="137"/>
      <c r="O452" s="137"/>
      <c r="P452" s="138"/>
      <c r="Q452" s="137"/>
      <c r="R452" s="137"/>
      <c r="S452" s="137"/>
    </row>
    <row r="453" spans="7:19" x14ac:dyDescent="0.3">
      <c r="G453" s="137"/>
      <c r="H453" s="137"/>
      <c r="I453" s="137"/>
      <c r="J453" s="137"/>
      <c r="K453" s="137"/>
      <c r="M453" s="137"/>
      <c r="N453" s="137"/>
      <c r="O453" s="137"/>
      <c r="P453" s="138"/>
      <c r="Q453" s="137"/>
      <c r="R453" s="137"/>
      <c r="S453" s="137"/>
    </row>
    <row r="454" spans="7:19" x14ac:dyDescent="0.3">
      <c r="G454" s="137"/>
      <c r="H454" s="137"/>
      <c r="I454" s="137"/>
      <c r="J454" s="137"/>
      <c r="K454" s="137"/>
      <c r="M454" s="137"/>
      <c r="N454" s="137"/>
      <c r="O454" s="137"/>
      <c r="P454" s="138"/>
      <c r="Q454" s="137"/>
      <c r="R454" s="137"/>
      <c r="S454" s="137"/>
    </row>
    <row r="455" spans="7:19" x14ac:dyDescent="0.3">
      <c r="G455" s="137"/>
      <c r="H455" s="137"/>
      <c r="I455" s="137"/>
      <c r="J455" s="137"/>
      <c r="K455" s="137"/>
      <c r="M455" s="137"/>
      <c r="N455" s="137"/>
      <c r="O455" s="137"/>
      <c r="P455" s="138"/>
      <c r="Q455" s="137"/>
      <c r="R455" s="137"/>
      <c r="S455" s="137"/>
    </row>
    <row r="456" spans="7:19" x14ac:dyDescent="0.3">
      <c r="G456" s="137"/>
      <c r="H456" s="137"/>
      <c r="I456" s="137"/>
      <c r="J456" s="137"/>
      <c r="K456" s="137"/>
      <c r="M456" s="137"/>
      <c r="N456" s="137"/>
      <c r="O456" s="137"/>
      <c r="P456" s="138"/>
      <c r="Q456" s="137"/>
      <c r="R456" s="137"/>
      <c r="S456" s="137"/>
    </row>
    <row r="457" spans="7:19" x14ac:dyDescent="0.3">
      <c r="G457" s="137"/>
      <c r="H457" s="137"/>
      <c r="I457" s="137"/>
      <c r="J457" s="137"/>
      <c r="K457" s="137"/>
      <c r="M457" s="137"/>
      <c r="N457" s="137"/>
      <c r="O457" s="137"/>
      <c r="P457" s="138"/>
      <c r="Q457" s="137"/>
      <c r="R457" s="137"/>
      <c r="S457" s="137"/>
    </row>
    <row r="458" spans="7:19" x14ac:dyDescent="0.3">
      <c r="G458" s="137"/>
      <c r="H458" s="137"/>
      <c r="I458" s="137"/>
      <c r="J458" s="137"/>
      <c r="K458" s="137"/>
      <c r="M458" s="137"/>
      <c r="N458" s="137"/>
      <c r="O458" s="137"/>
      <c r="P458" s="138"/>
      <c r="Q458" s="137"/>
      <c r="R458" s="137"/>
      <c r="S458" s="137"/>
    </row>
    <row r="459" spans="7:19" x14ac:dyDescent="0.3">
      <c r="G459" s="137"/>
      <c r="H459" s="137"/>
      <c r="I459" s="137"/>
      <c r="J459" s="137"/>
      <c r="K459" s="137"/>
      <c r="M459" s="137"/>
      <c r="N459" s="137"/>
      <c r="O459" s="137"/>
      <c r="P459" s="138"/>
      <c r="Q459" s="137"/>
      <c r="R459" s="137"/>
      <c r="S459" s="137"/>
    </row>
    <row r="460" spans="7:19" x14ac:dyDescent="0.3">
      <c r="G460" s="137"/>
      <c r="H460" s="137"/>
      <c r="I460" s="137"/>
      <c r="J460" s="137"/>
      <c r="K460" s="137"/>
      <c r="M460" s="137"/>
      <c r="N460" s="137"/>
      <c r="O460" s="137"/>
      <c r="P460" s="138"/>
      <c r="Q460" s="137"/>
      <c r="R460" s="137"/>
      <c r="S460" s="137"/>
    </row>
    <row r="461" spans="7:19" x14ac:dyDescent="0.3">
      <c r="G461" s="137"/>
      <c r="H461" s="137"/>
      <c r="I461" s="137"/>
      <c r="J461" s="137"/>
      <c r="K461" s="137"/>
      <c r="M461" s="137"/>
      <c r="N461" s="137"/>
      <c r="O461" s="137"/>
      <c r="P461" s="138"/>
      <c r="Q461" s="137"/>
      <c r="R461" s="137"/>
      <c r="S461" s="137"/>
    </row>
    <row r="462" spans="7:19" x14ac:dyDescent="0.3">
      <c r="G462" s="137"/>
      <c r="H462" s="137"/>
      <c r="I462" s="137"/>
      <c r="J462" s="137"/>
      <c r="K462" s="137"/>
      <c r="M462" s="137"/>
      <c r="N462" s="137"/>
      <c r="O462" s="137"/>
      <c r="P462" s="138"/>
      <c r="Q462" s="137"/>
      <c r="R462" s="137"/>
      <c r="S462" s="137"/>
    </row>
    <row r="463" spans="7:19" x14ac:dyDescent="0.3">
      <c r="G463" s="137"/>
      <c r="H463" s="137"/>
      <c r="I463" s="137"/>
      <c r="J463" s="137"/>
      <c r="K463" s="137"/>
      <c r="M463" s="137"/>
      <c r="N463" s="137"/>
      <c r="O463" s="137"/>
      <c r="P463" s="138"/>
      <c r="Q463" s="137"/>
      <c r="R463" s="137"/>
      <c r="S463" s="137"/>
    </row>
    <row r="464" spans="7:19" x14ac:dyDescent="0.3">
      <c r="G464" s="137"/>
      <c r="H464" s="137"/>
      <c r="I464" s="137"/>
      <c r="J464" s="137"/>
      <c r="K464" s="137"/>
      <c r="M464" s="137"/>
      <c r="N464" s="137"/>
      <c r="O464" s="137"/>
      <c r="P464" s="138"/>
      <c r="Q464" s="137"/>
      <c r="R464" s="137"/>
      <c r="S464" s="137"/>
    </row>
    <row r="465" spans="7:19" x14ac:dyDescent="0.3">
      <c r="G465" s="137"/>
      <c r="H465" s="137"/>
      <c r="I465" s="137"/>
      <c r="J465" s="137"/>
      <c r="K465" s="137"/>
      <c r="M465" s="137"/>
      <c r="N465" s="137"/>
      <c r="O465" s="137"/>
      <c r="P465" s="138"/>
      <c r="Q465" s="137"/>
      <c r="R465" s="137"/>
      <c r="S465" s="137"/>
    </row>
    <row r="466" spans="7:19" x14ac:dyDescent="0.3">
      <c r="G466" s="137"/>
      <c r="H466" s="137"/>
      <c r="I466" s="137"/>
      <c r="J466" s="137"/>
      <c r="K466" s="137"/>
      <c r="M466" s="137"/>
      <c r="N466" s="137"/>
      <c r="O466" s="137"/>
      <c r="P466" s="138"/>
      <c r="Q466" s="137"/>
      <c r="R466" s="137"/>
      <c r="S466" s="137"/>
    </row>
    <row r="467" spans="7:19" x14ac:dyDescent="0.3">
      <c r="G467" s="137"/>
      <c r="H467" s="137"/>
      <c r="I467" s="137"/>
      <c r="J467" s="137"/>
      <c r="K467" s="137"/>
      <c r="M467" s="137"/>
      <c r="N467" s="137"/>
      <c r="O467" s="137"/>
      <c r="P467" s="138"/>
      <c r="Q467" s="137"/>
      <c r="R467" s="137"/>
      <c r="S467" s="137"/>
    </row>
    <row r="468" spans="7:19" x14ac:dyDescent="0.3">
      <c r="G468" s="137"/>
      <c r="H468" s="137"/>
      <c r="I468" s="137"/>
      <c r="J468" s="137"/>
      <c r="K468" s="137"/>
      <c r="M468" s="137"/>
      <c r="N468" s="137"/>
      <c r="O468" s="137"/>
      <c r="P468" s="138"/>
      <c r="Q468" s="137"/>
      <c r="R468" s="137"/>
      <c r="S468" s="137"/>
    </row>
    <row r="469" spans="7:19" x14ac:dyDescent="0.3">
      <c r="G469" s="137"/>
      <c r="H469" s="137"/>
      <c r="I469" s="137"/>
      <c r="J469" s="137"/>
      <c r="K469" s="137"/>
      <c r="M469" s="137"/>
      <c r="N469" s="137"/>
      <c r="O469" s="137"/>
      <c r="P469" s="138"/>
      <c r="Q469" s="137"/>
      <c r="R469" s="137"/>
      <c r="S469" s="137"/>
    </row>
    <row r="470" spans="7:19" x14ac:dyDescent="0.3">
      <c r="G470" s="137"/>
      <c r="H470" s="137"/>
      <c r="I470" s="137"/>
      <c r="J470" s="137"/>
      <c r="K470" s="137"/>
      <c r="M470" s="137"/>
      <c r="N470" s="137"/>
      <c r="O470" s="137"/>
      <c r="P470" s="138"/>
      <c r="Q470" s="137"/>
      <c r="R470" s="137"/>
      <c r="S470" s="137"/>
    </row>
    <row r="471" spans="7:19" x14ac:dyDescent="0.3">
      <c r="G471" s="137"/>
      <c r="H471" s="137"/>
      <c r="I471" s="137"/>
      <c r="J471" s="137"/>
      <c r="K471" s="137"/>
      <c r="M471" s="137"/>
      <c r="N471" s="137"/>
      <c r="O471" s="137"/>
      <c r="P471" s="138"/>
      <c r="Q471" s="137"/>
      <c r="R471" s="137"/>
      <c r="S471" s="137"/>
    </row>
    <row r="472" spans="7:19" x14ac:dyDescent="0.3">
      <c r="G472" s="137"/>
      <c r="H472" s="137"/>
      <c r="I472" s="137"/>
      <c r="J472" s="137"/>
      <c r="K472" s="137"/>
      <c r="M472" s="137"/>
      <c r="N472" s="137"/>
      <c r="O472" s="137"/>
      <c r="P472" s="138"/>
      <c r="Q472" s="137"/>
      <c r="R472" s="137"/>
      <c r="S472" s="137"/>
    </row>
    <row r="473" spans="7:19" x14ac:dyDescent="0.3">
      <c r="G473" s="137"/>
      <c r="H473" s="137"/>
      <c r="I473" s="137"/>
      <c r="J473" s="137"/>
      <c r="K473" s="137"/>
      <c r="M473" s="137"/>
      <c r="N473" s="137"/>
      <c r="O473" s="137"/>
      <c r="P473" s="138"/>
      <c r="Q473" s="137"/>
      <c r="R473" s="137"/>
      <c r="S473" s="137"/>
    </row>
    <row r="474" spans="7:19" x14ac:dyDescent="0.3">
      <c r="G474" s="137"/>
      <c r="H474" s="137"/>
      <c r="I474" s="137"/>
      <c r="J474" s="137"/>
      <c r="K474" s="137"/>
      <c r="M474" s="137"/>
      <c r="N474" s="137"/>
      <c r="O474" s="137"/>
      <c r="P474" s="138"/>
      <c r="Q474" s="137"/>
      <c r="R474" s="137"/>
      <c r="S474" s="137"/>
    </row>
    <row r="475" spans="7:19" x14ac:dyDescent="0.3">
      <c r="G475" s="137"/>
      <c r="H475" s="137"/>
      <c r="I475" s="137"/>
      <c r="J475" s="137"/>
      <c r="K475" s="137"/>
      <c r="M475" s="137"/>
      <c r="N475" s="137"/>
      <c r="O475" s="137"/>
      <c r="P475" s="138"/>
      <c r="Q475" s="137"/>
      <c r="R475" s="137"/>
      <c r="S475" s="137"/>
    </row>
    <row r="476" spans="7:19" x14ac:dyDescent="0.3">
      <c r="G476" s="137"/>
      <c r="H476" s="137"/>
      <c r="I476" s="137"/>
      <c r="J476" s="137"/>
      <c r="K476" s="137"/>
      <c r="M476" s="137"/>
      <c r="N476" s="137"/>
      <c r="O476" s="137"/>
      <c r="P476" s="138"/>
      <c r="Q476" s="137"/>
      <c r="R476" s="137"/>
      <c r="S476" s="137"/>
    </row>
    <row r="477" spans="7:19" x14ac:dyDescent="0.3">
      <c r="G477" s="137"/>
      <c r="H477" s="137"/>
      <c r="I477" s="137"/>
      <c r="J477" s="137"/>
      <c r="K477" s="137"/>
      <c r="M477" s="137"/>
      <c r="N477" s="137"/>
      <c r="O477" s="137"/>
      <c r="P477" s="138"/>
      <c r="Q477" s="137"/>
      <c r="R477" s="137"/>
      <c r="S477" s="137"/>
    </row>
    <row r="478" spans="7:19" x14ac:dyDescent="0.3">
      <c r="G478" s="137"/>
      <c r="H478" s="137"/>
      <c r="I478" s="137"/>
      <c r="J478" s="137"/>
      <c r="K478" s="137"/>
      <c r="M478" s="137"/>
      <c r="N478" s="137"/>
      <c r="O478" s="137"/>
      <c r="P478" s="138"/>
      <c r="Q478" s="137"/>
      <c r="R478" s="137"/>
      <c r="S478" s="137"/>
    </row>
    <row r="479" spans="7:19" x14ac:dyDescent="0.3">
      <c r="G479" s="137"/>
      <c r="H479" s="137"/>
      <c r="I479" s="137"/>
      <c r="J479" s="137"/>
      <c r="K479" s="137"/>
      <c r="M479" s="137"/>
      <c r="N479" s="137"/>
      <c r="O479" s="137"/>
      <c r="P479" s="138"/>
      <c r="Q479" s="137"/>
      <c r="R479" s="137"/>
      <c r="S479" s="137"/>
    </row>
    <row r="480" spans="7:19" x14ac:dyDescent="0.3">
      <c r="G480" s="137"/>
      <c r="H480" s="137"/>
      <c r="I480" s="137"/>
      <c r="J480" s="137"/>
      <c r="K480" s="137"/>
      <c r="M480" s="137"/>
      <c r="N480" s="137"/>
      <c r="O480" s="137"/>
      <c r="P480" s="138"/>
      <c r="Q480" s="137"/>
      <c r="R480" s="137"/>
      <c r="S480" s="137"/>
    </row>
    <row r="481" spans="7:19" x14ac:dyDescent="0.3">
      <c r="G481" s="137"/>
      <c r="H481" s="137"/>
      <c r="I481" s="137"/>
      <c r="J481" s="137"/>
      <c r="K481" s="137"/>
      <c r="M481" s="137"/>
      <c r="N481" s="137"/>
      <c r="O481" s="137"/>
      <c r="P481" s="138"/>
      <c r="Q481" s="137"/>
      <c r="R481" s="137"/>
      <c r="S481" s="137"/>
    </row>
    <row r="482" spans="7:19" x14ac:dyDescent="0.3">
      <c r="G482" s="137"/>
      <c r="H482" s="137"/>
      <c r="I482" s="137"/>
      <c r="J482" s="137"/>
      <c r="K482" s="137"/>
      <c r="M482" s="137"/>
      <c r="N482" s="137"/>
      <c r="O482" s="137"/>
      <c r="P482" s="138"/>
      <c r="Q482" s="137"/>
      <c r="R482" s="137"/>
      <c r="S482" s="137"/>
    </row>
    <row r="483" spans="7:19" x14ac:dyDescent="0.3">
      <c r="G483" s="137"/>
      <c r="H483" s="137"/>
      <c r="I483" s="137"/>
      <c r="J483" s="137"/>
      <c r="K483" s="137"/>
      <c r="M483" s="137"/>
      <c r="N483" s="137"/>
      <c r="O483" s="137"/>
      <c r="P483" s="138"/>
      <c r="Q483" s="137"/>
      <c r="R483" s="137"/>
      <c r="S483" s="137"/>
    </row>
    <row r="484" spans="7:19" x14ac:dyDescent="0.3">
      <c r="G484" s="137"/>
      <c r="H484" s="137"/>
      <c r="I484" s="137"/>
      <c r="J484" s="137"/>
      <c r="K484" s="137"/>
      <c r="M484" s="137"/>
      <c r="N484" s="137"/>
      <c r="O484" s="137"/>
      <c r="P484" s="138"/>
      <c r="Q484" s="137"/>
      <c r="R484" s="137"/>
      <c r="S484" s="137"/>
    </row>
    <row r="485" spans="7:19" x14ac:dyDescent="0.3">
      <c r="G485" s="137"/>
      <c r="H485" s="137"/>
      <c r="I485" s="137"/>
      <c r="J485" s="137"/>
      <c r="K485" s="137"/>
      <c r="M485" s="137"/>
      <c r="N485" s="137"/>
      <c r="O485" s="137"/>
      <c r="P485" s="138"/>
      <c r="Q485" s="137"/>
      <c r="R485" s="137"/>
      <c r="S485" s="137"/>
    </row>
    <row r="486" spans="7:19" x14ac:dyDescent="0.3">
      <c r="G486" s="137"/>
      <c r="H486" s="137"/>
      <c r="I486" s="137"/>
      <c r="J486" s="137"/>
      <c r="K486" s="137"/>
      <c r="M486" s="137"/>
      <c r="N486" s="137"/>
      <c r="O486" s="137"/>
      <c r="P486" s="138"/>
      <c r="Q486" s="137"/>
      <c r="R486" s="137"/>
      <c r="S486" s="137"/>
    </row>
    <row r="487" spans="7:19" x14ac:dyDescent="0.3">
      <c r="G487" s="137"/>
      <c r="H487" s="137"/>
      <c r="I487" s="137"/>
      <c r="J487" s="137"/>
      <c r="K487" s="137"/>
      <c r="M487" s="137"/>
      <c r="N487" s="137"/>
      <c r="O487" s="137"/>
      <c r="P487" s="138"/>
      <c r="Q487" s="137"/>
      <c r="R487" s="137"/>
      <c r="S487" s="137"/>
    </row>
    <row r="488" spans="7:19" x14ac:dyDescent="0.3">
      <c r="G488" s="137"/>
      <c r="H488" s="137"/>
      <c r="I488" s="137"/>
      <c r="J488" s="137"/>
      <c r="K488" s="137"/>
      <c r="M488" s="137"/>
      <c r="N488" s="137"/>
      <c r="O488" s="137"/>
      <c r="P488" s="138"/>
      <c r="Q488" s="137"/>
      <c r="R488" s="137"/>
      <c r="S488" s="137"/>
    </row>
    <row r="489" spans="7:19" x14ac:dyDescent="0.3">
      <c r="G489" s="137"/>
      <c r="H489" s="137"/>
      <c r="I489" s="137"/>
      <c r="J489" s="137"/>
      <c r="K489" s="137"/>
      <c r="M489" s="137"/>
      <c r="N489" s="137"/>
      <c r="O489" s="137"/>
      <c r="P489" s="138"/>
      <c r="Q489" s="137"/>
      <c r="R489" s="137"/>
      <c r="S489" s="137"/>
    </row>
    <row r="490" spans="7:19" x14ac:dyDescent="0.3">
      <c r="G490" s="137"/>
      <c r="H490" s="137"/>
      <c r="I490" s="137"/>
      <c r="J490" s="137"/>
      <c r="K490" s="137"/>
      <c r="M490" s="137"/>
      <c r="N490" s="137"/>
      <c r="O490" s="137"/>
      <c r="P490" s="138"/>
      <c r="Q490" s="137"/>
      <c r="R490" s="137"/>
      <c r="S490" s="137"/>
    </row>
    <row r="491" spans="7:19" x14ac:dyDescent="0.3">
      <c r="G491" s="137"/>
      <c r="H491" s="137"/>
      <c r="I491" s="137"/>
      <c r="J491" s="137"/>
      <c r="K491" s="137"/>
      <c r="M491" s="137"/>
      <c r="N491" s="137"/>
      <c r="O491" s="137"/>
      <c r="P491" s="138"/>
      <c r="Q491" s="137"/>
      <c r="R491" s="137"/>
      <c r="S491" s="137"/>
    </row>
    <row r="492" spans="7:19" x14ac:dyDescent="0.3">
      <c r="G492" s="137"/>
      <c r="H492" s="137"/>
      <c r="I492" s="137"/>
      <c r="J492" s="137"/>
      <c r="K492" s="137"/>
      <c r="M492" s="137"/>
      <c r="N492" s="137"/>
      <c r="O492" s="137"/>
      <c r="P492" s="138"/>
      <c r="Q492" s="137"/>
      <c r="R492" s="137"/>
      <c r="S492" s="137"/>
    </row>
    <row r="493" spans="7:19" x14ac:dyDescent="0.3">
      <c r="G493" s="137"/>
      <c r="H493" s="137"/>
      <c r="I493" s="137"/>
      <c r="J493" s="137"/>
      <c r="K493" s="137"/>
      <c r="M493" s="137"/>
      <c r="N493" s="137"/>
      <c r="O493" s="137"/>
      <c r="P493" s="138"/>
      <c r="Q493" s="137"/>
      <c r="R493" s="137"/>
      <c r="S493" s="137"/>
    </row>
    <row r="494" spans="7:19" x14ac:dyDescent="0.3">
      <c r="G494" s="137"/>
      <c r="H494" s="137"/>
      <c r="I494" s="137"/>
      <c r="J494" s="137"/>
      <c r="K494" s="137"/>
      <c r="M494" s="137"/>
      <c r="N494" s="137"/>
      <c r="O494" s="137"/>
      <c r="P494" s="138"/>
      <c r="Q494" s="137"/>
      <c r="R494" s="137"/>
      <c r="S494" s="137"/>
    </row>
    <row r="495" spans="7:19" x14ac:dyDescent="0.3">
      <c r="G495" s="137"/>
      <c r="H495" s="137"/>
      <c r="I495" s="137"/>
      <c r="J495" s="137"/>
      <c r="K495" s="137"/>
      <c r="M495" s="137"/>
      <c r="N495" s="137"/>
      <c r="O495" s="137"/>
      <c r="P495" s="138"/>
      <c r="Q495" s="137"/>
      <c r="R495" s="137"/>
      <c r="S495" s="137"/>
    </row>
    <row r="496" spans="7:19" x14ac:dyDescent="0.3">
      <c r="G496" s="137"/>
      <c r="H496" s="137"/>
      <c r="I496" s="137"/>
      <c r="J496" s="137"/>
      <c r="K496" s="137"/>
      <c r="M496" s="137"/>
      <c r="N496" s="137"/>
      <c r="O496" s="137"/>
      <c r="P496" s="138"/>
      <c r="Q496" s="137"/>
      <c r="R496" s="137"/>
      <c r="S496" s="137"/>
    </row>
    <row r="497" spans="7:19" x14ac:dyDescent="0.3">
      <c r="G497" s="137"/>
      <c r="H497" s="137"/>
      <c r="I497" s="137"/>
      <c r="J497" s="137"/>
      <c r="K497" s="137"/>
      <c r="M497" s="137"/>
      <c r="N497" s="137"/>
      <c r="O497" s="137"/>
      <c r="P497" s="138"/>
      <c r="Q497" s="137"/>
      <c r="R497" s="137"/>
      <c r="S497" s="137"/>
    </row>
    <row r="498" spans="7:19" x14ac:dyDescent="0.3">
      <c r="G498" s="137"/>
      <c r="H498" s="137"/>
      <c r="I498" s="137"/>
      <c r="J498" s="137"/>
      <c r="K498" s="137"/>
      <c r="M498" s="137"/>
      <c r="N498" s="137"/>
      <c r="O498" s="137"/>
      <c r="P498" s="138"/>
      <c r="Q498" s="137"/>
      <c r="R498" s="137"/>
      <c r="S498" s="137"/>
    </row>
    <row r="499" spans="7:19" x14ac:dyDescent="0.3">
      <c r="G499" s="137"/>
      <c r="H499" s="137"/>
      <c r="I499" s="137"/>
      <c r="J499" s="137"/>
      <c r="K499" s="137"/>
      <c r="M499" s="137"/>
      <c r="N499" s="137"/>
      <c r="O499" s="137"/>
      <c r="P499" s="138"/>
      <c r="Q499" s="137"/>
      <c r="R499" s="137"/>
      <c r="S499" s="137"/>
    </row>
    <row r="500" spans="7:19" x14ac:dyDescent="0.3">
      <c r="G500" s="137"/>
      <c r="H500" s="137"/>
      <c r="I500" s="137"/>
      <c r="J500" s="137"/>
      <c r="K500" s="137"/>
      <c r="M500" s="137"/>
      <c r="N500" s="137"/>
      <c r="O500" s="137"/>
      <c r="P500" s="138"/>
      <c r="Q500" s="137"/>
      <c r="R500" s="137"/>
      <c r="S500" s="137"/>
    </row>
    <row r="501" spans="7:19" x14ac:dyDescent="0.3">
      <c r="G501" s="137"/>
      <c r="H501" s="137"/>
      <c r="I501" s="137"/>
      <c r="J501" s="137"/>
      <c r="K501" s="137"/>
      <c r="M501" s="137"/>
      <c r="N501" s="137"/>
      <c r="O501" s="137"/>
      <c r="P501" s="138"/>
      <c r="Q501" s="137"/>
      <c r="R501" s="137"/>
      <c r="S501" s="137"/>
    </row>
    <row r="502" spans="7:19" x14ac:dyDescent="0.3">
      <c r="G502" s="137"/>
      <c r="H502" s="137"/>
      <c r="I502" s="137"/>
      <c r="J502" s="137"/>
      <c r="K502" s="137"/>
      <c r="M502" s="137"/>
      <c r="N502" s="137"/>
      <c r="O502" s="137"/>
      <c r="P502" s="138"/>
      <c r="Q502" s="137"/>
      <c r="R502" s="137"/>
      <c r="S502" s="137"/>
    </row>
    <row r="503" spans="7:19" x14ac:dyDescent="0.3">
      <c r="G503" s="137"/>
      <c r="H503" s="137"/>
      <c r="I503" s="137"/>
      <c r="J503" s="137"/>
      <c r="K503" s="137"/>
      <c r="M503" s="137"/>
      <c r="N503" s="137"/>
      <c r="O503" s="137"/>
      <c r="P503" s="138"/>
      <c r="Q503" s="137"/>
      <c r="R503" s="137"/>
      <c r="S503" s="137"/>
    </row>
    <row r="504" spans="7:19" x14ac:dyDescent="0.3">
      <c r="G504" s="137"/>
      <c r="H504" s="137"/>
      <c r="I504" s="137"/>
      <c r="J504" s="137"/>
      <c r="K504" s="137"/>
      <c r="M504" s="137"/>
      <c r="N504" s="137"/>
      <c r="O504" s="137"/>
      <c r="P504" s="138"/>
      <c r="Q504" s="137"/>
      <c r="R504" s="137"/>
      <c r="S504" s="137"/>
    </row>
    <row r="505" spans="7:19" x14ac:dyDescent="0.3">
      <c r="G505" s="137"/>
      <c r="H505" s="137"/>
      <c r="I505" s="137"/>
      <c r="J505" s="137"/>
      <c r="K505" s="137"/>
      <c r="M505" s="137"/>
      <c r="N505" s="137"/>
      <c r="O505" s="137"/>
      <c r="P505" s="138"/>
      <c r="Q505" s="137"/>
      <c r="R505" s="137"/>
      <c r="S505" s="137"/>
    </row>
    <row r="506" spans="7:19" x14ac:dyDescent="0.3">
      <c r="G506" s="137"/>
      <c r="H506" s="137"/>
      <c r="I506" s="137"/>
      <c r="J506" s="137"/>
      <c r="K506" s="137"/>
      <c r="M506" s="137"/>
      <c r="N506" s="137"/>
      <c r="O506" s="137"/>
      <c r="P506" s="138"/>
      <c r="Q506" s="137"/>
      <c r="R506" s="137"/>
      <c r="S506" s="137"/>
    </row>
    <row r="507" spans="7:19" x14ac:dyDescent="0.3">
      <c r="G507" s="137"/>
      <c r="H507" s="137"/>
      <c r="I507" s="137"/>
      <c r="J507" s="137"/>
      <c r="K507" s="137"/>
      <c r="M507" s="137"/>
      <c r="N507" s="137"/>
      <c r="O507" s="137"/>
      <c r="P507" s="138"/>
      <c r="Q507" s="137"/>
      <c r="R507" s="137"/>
      <c r="S507" s="137"/>
    </row>
    <row r="508" spans="7:19" x14ac:dyDescent="0.3">
      <c r="G508" s="137"/>
      <c r="H508" s="137"/>
      <c r="I508" s="137"/>
      <c r="J508" s="137"/>
      <c r="K508" s="137"/>
      <c r="M508" s="137"/>
      <c r="N508" s="137"/>
      <c r="O508" s="137"/>
      <c r="P508" s="138"/>
      <c r="Q508" s="137"/>
      <c r="R508" s="137"/>
      <c r="S508" s="137"/>
    </row>
    <row r="509" spans="7:19" x14ac:dyDescent="0.3">
      <c r="G509" s="137"/>
      <c r="H509" s="137"/>
      <c r="I509" s="137"/>
      <c r="J509" s="137"/>
      <c r="K509" s="137"/>
      <c r="M509" s="137"/>
      <c r="N509" s="137"/>
      <c r="O509" s="137"/>
      <c r="P509" s="138"/>
      <c r="Q509" s="137"/>
      <c r="R509" s="137"/>
      <c r="S509" s="137"/>
    </row>
    <row r="510" spans="7:19" x14ac:dyDescent="0.3">
      <c r="G510" s="137"/>
      <c r="H510" s="137"/>
      <c r="I510" s="137"/>
      <c r="J510" s="137"/>
      <c r="K510" s="137"/>
      <c r="M510" s="137"/>
      <c r="N510" s="137"/>
      <c r="O510" s="137"/>
      <c r="P510" s="138"/>
      <c r="Q510" s="137"/>
      <c r="R510" s="137"/>
      <c r="S510" s="137"/>
    </row>
    <row r="511" spans="7:19" x14ac:dyDescent="0.3">
      <c r="G511" s="137"/>
      <c r="H511" s="137"/>
      <c r="I511" s="137"/>
      <c r="J511" s="137"/>
      <c r="K511" s="137"/>
      <c r="M511" s="137"/>
      <c r="N511" s="137"/>
      <c r="O511" s="137"/>
      <c r="P511" s="138"/>
      <c r="Q511" s="137"/>
      <c r="R511" s="137"/>
      <c r="S511" s="137"/>
    </row>
    <row r="512" spans="7:19" x14ac:dyDescent="0.3">
      <c r="G512" s="137"/>
      <c r="H512" s="137"/>
      <c r="I512" s="137"/>
      <c r="J512" s="137"/>
      <c r="K512" s="137"/>
      <c r="M512" s="137"/>
      <c r="N512" s="137"/>
      <c r="O512" s="137"/>
      <c r="P512" s="138"/>
      <c r="Q512" s="137"/>
      <c r="R512" s="137"/>
      <c r="S512" s="137"/>
    </row>
    <row r="513" spans="7:19" x14ac:dyDescent="0.3">
      <c r="G513" s="137"/>
      <c r="H513" s="137"/>
      <c r="I513" s="137"/>
      <c r="J513" s="137"/>
      <c r="K513" s="137"/>
      <c r="M513" s="137"/>
      <c r="N513" s="137"/>
      <c r="O513" s="137"/>
      <c r="P513" s="138"/>
      <c r="Q513" s="137"/>
      <c r="R513" s="137"/>
      <c r="S513" s="137"/>
    </row>
    <row r="514" spans="7:19" x14ac:dyDescent="0.3">
      <c r="G514" s="137"/>
      <c r="H514" s="137"/>
      <c r="I514" s="137"/>
      <c r="J514" s="137"/>
      <c r="K514" s="137"/>
      <c r="M514" s="137"/>
      <c r="N514" s="137"/>
      <c r="O514" s="137"/>
      <c r="P514" s="138"/>
      <c r="Q514" s="137"/>
      <c r="R514" s="137"/>
      <c r="S514" s="137"/>
    </row>
    <row r="515" spans="7:19" x14ac:dyDescent="0.3">
      <c r="G515" s="137"/>
      <c r="H515" s="137"/>
      <c r="I515" s="137"/>
      <c r="J515" s="137"/>
      <c r="K515" s="137"/>
      <c r="M515" s="137"/>
      <c r="N515" s="137"/>
      <c r="O515" s="137"/>
      <c r="P515" s="138"/>
      <c r="Q515" s="137"/>
      <c r="R515" s="137"/>
      <c r="S515" s="137"/>
    </row>
    <row r="516" spans="7:19" x14ac:dyDescent="0.3">
      <c r="G516" s="137"/>
      <c r="H516" s="137"/>
      <c r="I516" s="137"/>
      <c r="J516" s="137"/>
      <c r="K516" s="137"/>
      <c r="M516" s="137"/>
      <c r="N516" s="137"/>
      <c r="O516" s="137"/>
      <c r="P516" s="138"/>
      <c r="Q516" s="137"/>
      <c r="R516" s="137"/>
      <c r="S516" s="137"/>
    </row>
    <row r="517" spans="7:19" x14ac:dyDescent="0.3">
      <c r="G517" s="137"/>
      <c r="H517" s="137"/>
      <c r="I517" s="137"/>
      <c r="J517" s="137"/>
      <c r="K517" s="137"/>
      <c r="M517" s="137"/>
      <c r="N517" s="137"/>
      <c r="O517" s="137"/>
      <c r="P517" s="138"/>
      <c r="Q517" s="137"/>
      <c r="R517" s="137"/>
      <c r="S517" s="137"/>
    </row>
    <row r="518" spans="7:19" x14ac:dyDescent="0.3">
      <c r="G518" s="137"/>
      <c r="H518" s="137"/>
      <c r="I518" s="137"/>
      <c r="J518" s="137"/>
      <c r="K518" s="137"/>
      <c r="M518" s="137"/>
      <c r="N518" s="137"/>
      <c r="O518" s="137"/>
      <c r="P518" s="138"/>
      <c r="Q518" s="137"/>
      <c r="R518" s="137"/>
      <c r="S518" s="137"/>
    </row>
    <row r="519" spans="7:19" x14ac:dyDescent="0.3">
      <c r="G519" s="137"/>
      <c r="H519" s="137"/>
      <c r="I519" s="137"/>
      <c r="J519" s="137"/>
      <c r="K519" s="137"/>
      <c r="M519" s="137"/>
      <c r="N519" s="137"/>
      <c r="O519" s="137"/>
      <c r="P519" s="138"/>
      <c r="Q519" s="137"/>
      <c r="R519" s="137"/>
      <c r="S519" s="137"/>
    </row>
    <row r="520" spans="7:19" x14ac:dyDescent="0.3">
      <c r="G520" s="137"/>
      <c r="H520" s="137"/>
      <c r="I520" s="137"/>
      <c r="J520" s="137"/>
      <c r="K520" s="137"/>
      <c r="M520" s="137"/>
      <c r="N520" s="137"/>
      <c r="O520" s="137"/>
      <c r="P520" s="138"/>
      <c r="Q520" s="137"/>
      <c r="R520" s="137"/>
      <c r="S520" s="137"/>
    </row>
    <row r="521" spans="7:19" x14ac:dyDescent="0.3">
      <c r="G521" s="137"/>
      <c r="H521" s="137"/>
      <c r="I521" s="137"/>
      <c r="J521" s="137"/>
      <c r="K521" s="137"/>
      <c r="M521" s="137"/>
      <c r="N521" s="137"/>
      <c r="O521" s="137"/>
      <c r="P521" s="138"/>
      <c r="Q521" s="137"/>
      <c r="R521" s="137"/>
      <c r="S521" s="137"/>
    </row>
    <row r="522" spans="7:19" x14ac:dyDescent="0.3">
      <c r="G522" s="137"/>
      <c r="H522" s="137"/>
      <c r="I522" s="137"/>
      <c r="J522" s="137"/>
      <c r="K522" s="137"/>
      <c r="M522" s="137"/>
      <c r="N522" s="137"/>
      <c r="O522" s="137"/>
      <c r="P522" s="138"/>
      <c r="Q522" s="137"/>
      <c r="R522" s="137"/>
      <c r="S522" s="137"/>
    </row>
    <row r="523" spans="7:19" x14ac:dyDescent="0.3">
      <c r="G523" s="137"/>
      <c r="H523" s="137"/>
      <c r="I523" s="137"/>
      <c r="J523" s="137"/>
      <c r="K523" s="137"/>
      <c r="M523" s="137"/>
      <c r="N523" s="137"/>
      <c r="O523" s="137"/>
      <c r="P523" s="138"/>
      <c r="Q523" s="137"/>
      <c r="R523" s="137"/>
      <c r="S523" s="137"/>
    </row>
    <row r="524" spans="7:19" x14ac:dyDescent="0.3">
      <c r="G524" s="137"/>
      <c r="H524" s="137"/>
      <c r="I524" s="137"/>
      <c r="J524" s="137"/>
      <c r="K524" s="137"/>
      <c r="M524" s="137"/>
      <c r="N524" s="137"/>
      <c r="O524" s="137"/>
      <c r="P524" s="138"/>
      <c r="Q524" s="137"/>
      <c r="R524" s="137"/>
      <c r="S524" s="137"/>
    </row>
    <row r="525" spans="7:19" x14ac:dyDescent="0.3">
      <c r="G525" s="137"/>
      <c r="H525" s="137"/>
      <c r="I525" s="137"/>
      <c r="J525" s="137"/>
      <c r="K525" s="137"/>
      <c r="M525" s="137"/>
      <c r="N525" s="137"/>
      <c r="O525" s="137"/>
      <c r="P525" s="138"/>
      <c r="Q525" s="137"/>
      <c r="R525" s="137"/>
      <c r="S525" s="137"/>
    </row>
    <row r="526" spans="7:19" x14ac:dyDescent="0.3">
      <c r="G526" s="137"/>
      <c r="H526" s="137"/>
      <c r="I526" s="137"/>
      <c r="J526" s="137"/>
      <c r="K526" s="137"/>
      <c r="M526" s="137"/>
      <c r="N526" s="137"/>
      <c r="O526" s="137"/>
      <c r="P526" s="138"/>
      <c r="Q526" s="137"/>
      <c r="R526" s="137"/>
      <c r="S526" s="137"/>
    </row>
    <row r="527" spans="7:19" x14ac:dyDescent="0.3">
      <c r="G527" s="137"/>
      <c r="H527" s="137"/>
      <c r="I527" s="137"/>
      <c r="J527" s="137"/>
      <c r="K527" s="137"/>
      <c r="M527" s="137"/>
      <c r="N527" s="137"/>
      <c r="O527" s="137"/>
      <c r="P527" s="138"/>
      <c r="Q527" s="137"/>
      <c r="R527" s="137"/>
      <c r="S527" s="137"/>
    </row>
    <row r="528" spans="7:19" x14ac:dyDescent="0.3">
      <c r="G528" s="137"/>
      <c r="H528" s="137"/>
      <c r="I528" s="137"/>
      <c r="J528" s="137"/>
      <c r="K528" s="137"/>
      <c r="M528" s="137"/>
      <c r="N528" s="137"/>
      <c r="O528" s="137"/>
      <c r="P528" s="138"/>
      <c r="Q528" s="137"/>
      <c r="R528" s="137"/>
      <c r="S528" s="137"/>
    </row>
    <row r="529" spans="7:19" x14ac:dyDescent="0.3">
      <c r="G529" s="137"/>
      <c r="H529" s="137"/>
      <c r="I529" s="137"/>
      <c r="J529" s="137"/>
      <c r="K529" s="137"/>
      <c r="M529" s="137"/>
      <c r="N529" s="137"/>
      <c r="O529" s="137"/>
      <c r="P529" s="138"/>
      <c r="Q529" s="137"/>
      <c r="R529" s="137"/>
      <c r="S529" s="137"/>
    </row>
    <row r="530" spans="7:19" x14ac:dyDescent="0.3">
      <c r="G530" s="137"/>
      <c r="H530" s="137"/>
      <c r="I530" s="137"/>
      <c r="J530" s="137"/>
      <c r="K530" s="137"/>
      <c r="M530" s="137"/>
      <c r="N530" s="137"/>
      <c r="O530" s="137"/>
      <c r="P530" s="138"/>
      <c r="Q530" s="137"/>
      <c r="R530" s="137"/>
      <c r="S530" s="137"/>
    </row>
    <row r="531" spans="7:19" x14ac:dyDescent="0.3">
      <c r="G531" s="137"/>
      <c r="H531" s="137"/>
      <c r="I531" s="137"/>
      <c r="J531" s="137"/>
      <c r="K531" s="137"/>
      <c r="M531" s="137"/>
      <c r="N531" s="137"/>
      <c r="O531" s="137"/>
      <c r="P531" s="138"/>
      <c r="Q531" s="137"/>
      <c r="R531" s="137"/>
      <c r="S531" s="137"/>
    </row>
    <row r="532" spans="7:19" x14ac:dyDescent="0.3">
      <c r="G532" s="137"/>
      <c r="H532" s="137"/>
      <c r="I532" s="137"/>
      <c r="J532" s="137"/>
      <c r="K532" s="137"/>
      <c r="M532" s="137"/>
      <c r="N532" s="137"/>
      <c r="O532" s="137"/>
      <c r="P532" s="138"/>
      <c r="Q532" s="137"/>
      <c r="R532" s="137"/>
      <c r="S532" s="137"/>
    </row>
    <row r="533" spans="7:19" x14ac:dyDescent="0.3">
      <c r="G533" s="137"/>
      <c r="H533" s="137"/>
      <c r="I533" s="137"/>
      <c r="J533" s="137"/>
      <c r="K533" s="137"/>
      <c r="M533" s="137"/>
      <c r="N533" s="137"/>
      <c r="O533" s="137"/>
      <c r="P533" s="138"/>
      <c r="Q533" s="137"/>
      <c r="R533" s="137"/>
      <c r="S533" s="137"/>
    </row>
    <row r="534" spans="7:19" x14ac:dyDescent="0.3">
      <c r="G534" s="137"/>
      <c r="H534" s="137"/>
      <c r="I534" s="137"/>
      <c r="J534" s="137"/>
      <c r="K534" s="137"/>
      <c r="M534" s="137"/>
      <c r="N534" s="137"/>
      <c r="O534" s="137"/>
      <c r="P534" s="138"/>
      <c r="Q534" s="137"/>
      <c r="R534" s="137"/>
      <c r="S534" s="137"/>
    </row>
    <row r="535" spans="7:19" x14ac:dyDescent="0.3">
      <c r="G535" s="137"/>
      <c r="H535" s="137"/>
      <c r="I535" s="137"/>
      <c r="J535" s="137"/>
      <c r="K535" s="137"/>
      <c r="M535" s="137"/>
      <c r="N535" s="137"/>
      <c r="O535" s="137"/>
      <c r="P535" s="138"/>
      <c r="Q535" s="137"/>
      <c r="R535" s="137"/>
      <c r="S535" s="137"/>
    </row>
    <row r="536" spans="7:19" x14ac:dyDescent="0.3">
      <c r="G536" s="137"/>
      <c r="H536" s="137"/>
      <c r="I536" s="137"/>
      <c r="J536" s="137"/>
      <c r="K536" s="137"/>
      <c r="M536" s="137"/>
      <c r="N536" s="137"/>
      <c r="O536" s="137"/>
      <c r="P536" s="138"/>
      <c r="Q536" s="137"/>
      <c r="R536" s="137"/>
      <c r="S536" s="137"/>
    </row>
    <row r="537" spans="7:19" x14ac:dyDescent="0.3">
      <c r="G537" s="137"/>
      <c r="H537" s="137"/>
      <c r="I537" s="137"/>
      <c r="J537" s="137"/>
      <c r="K537" s="137"/>
      <c r="M537" s="137"/>
      <c r="N537" s="137"/>
      <c r="O537" s="137"/>
      <c r="P537" s="138"/>
      <c r="Q537" s="137"/>
      <c r="R537" s="137"/>
      <c r="S537" s="137"/>
    </row>
    <row r="538" spans="7:19" x14ac:dyDescent="0.3">
      <c r="G538" s="137"/>
      <c r="H538" s="137"/>
      <c r="I538" s="137"/>
      <c r="J538" s="137"/>
      <c r="K538" s="137"/>
      <c r="M538" s="137"/>
      <c r="N538" s="137"/>
      <c r="O538" s="137"/>
      <c r="P538" s="138"/>
      <c r="Q538" s="137"/>
      <c r="R538" s="137"/>
      <c r="S538" s="137"/>
    </row>
    <row r="539" spans="7:19" x14ac:dyDescent="0.3">
      <c r="G539" s="137"/>
      <c r="H539" s="137"/>
      <c r="I539" s="137"/>
      <c r="J539" s="137"/>
      <c r="K539" s="137"/>
      <c r="M539" s="137"/>
      <c r="N539" s="137"/>
      <c r="O539" s="137"/>
      <c r="P539" s="138"/>
      <c r="Q539" s="137"/>
      <c r="R539" s="137"/>
      <c r="S539" s="137"/>
    </row>
    <row r="540" spans="7:19" x14ac:dyDescent="0.3">
      <c r="G540" s="137"/>
      <c r="H540" s="137"/>
      <c r="I540" s="137"/>
      <c r="J540" s="137"/>
      <c r="K540" s="137"/>
      <c r="M540" s="137"/>
      <c r="N540" s="137"/>
      <c r="O540" s="137"/>
      <c r="P540" s="138"/>
      <c r="Q540" s="137"/>
      <c r="R540" s="137"/>
      <c r="S540" s="137"/>
    </row>
    <row r="541" spans="7:19" x14ac:dyDescent="0.3">
      <c r="G541" s="137"/>
      <c r="H541" s="137"/>
      <c r="I541" s="137"/>
      <c r="J541" s="137"/>
      <c r="K541" s="137"/>
      <c r="M541" s="137"/>
      <c r="N541" s="137"/>
      <c r="O541" s="137"/>
      <c r="P541" s="138"/>
      <c r="Q541" s="137"/>
      <c r="R541" s="137"/>
      <c r="S541" s="137"/>
    </row>
    <row r="542" spans="7:19" x14ac:dyDescent="0.3">
      <c r="G542" s="137"/>
      <c r="H542" s="137"/>
      <c r="I542" s="137"/>
      <c r="J542" s="137"/>
      <c r="K542" s="137"/>
      <c r="M542" s="137"/>
      <c r="N542" s="137"/>
      <c r="O542" s="137"/>
      <c r="P542" s="138"/>
      <c r="Q542" s="137"/>
      <c r="R542" s="137"/>
      <c r="S542" s="137"/>
    </row>
    <row r="543" spans="7:19" x14ac:dyDescent="0.3">
      <c r="G543" s="137"/>
      <c r="H543" s="137"/>
      <c r="I543" s="137"/>
      <c r="J543" s="137"/>
      <c r="K543" s="137"/>
      <c r="M543" s="137"/>
      <c r="N543" s="137"/>
      <c r="O543" s="137"/>
      <c r="P543" s="138"/>
      <c r="Q543" s="137"/>
      <c r="R543" s="137"/>
      <c r="S543" s="137"/>
    </row>
    <row r="544" spans="7:19" x14ac:dyDescent="0.3">
      <c r="G544" s="137"/>
      <c r="H544" s="137"/>
      <c r="I544" s="137"/>
      <c r="J544" s="137"/>
      <c r="K544" s="137"/>
      <c r="M544" s="137"/>
      <c r="N544" s="137"/>
      <c r="O544" s="137"/>
      <c r="P544" s="138"/>
      <c r="Q544" s="137"/>
      <c r="R544" s="137"/>
      <c r="S544" s="137"/>
    </row>
    <row r="545" spans="7:19" x14ac:dyDescent="0.3">
      <c r="G545" s="137"/>
      <c r="H545" s="137"/>
      <c r="I545" s="137"/>
      <c r="J545" s="137"/>
      <c r="K545" s="137"/>
      <c r="M545" s="137"/>
      <c r="N545" s="137"/>
      <c r="O545" s="137"/>
      <c r="P545" s="138"/>
      <c r="Q545" s="137"/>
      <c r="R545" s="137"/>
      <c r="S545" s="137"/>
    </row>
    <row r="546" spans="7:19" x14ac:dyDescent="0.3">
      <c r="G546" s="137"/>
      <c r="H546" s="137"/>
      <c r="I546" s="137"/>
      <c r="J546" s="137"/>
      <c r="K546" s="137"/>
      <c r="M546" s="137"/>
      <c r="N546" s="137"/>
      <c r="O546" s="137"/>
      <c r="P546" s="138"/>
      <c r="Q546" s="137"/>
      <c r="R546" s="137"/>
      <c r="S546" s="137"/>
    </row>
    <row r="547" spans="7:19" x14ac:dyDescent="0.3">
      <c r="G547" s="137"/>
      <c r="H547" s="137"/>
      <c r="I547" s="137"/>
      <c r="J547" s="137"/>
      <c r="K547" s="137"/>
      <c r="M547" s="137"/>
      <c r="N547" s="137"/>
      <c r="O547" s="137"/>
      <c r="P547" s="138"/>
      <c r="Q547" s="137"/>
      <c r="R547" s="137"/>
      <c r="S547" s="137"/>
    </row>
    <row r="548" spans="7:19" x14ac:dyDescent="0.3">
      <c r="G548" s="137"/>
      <c r="H548" s="137"/>
      <c r="I548" s="137"/>
      <c r="J548" s="137"/>
      <c r="K548" s="137"/>
      <c r="M548" s="137"/>
      <c r="N548" s="137"/>
      <c r="O548" s="137"/>
      <c r="P548" s="138"/>
      <c r="Q548" s="137"/>
      <c r="R548" s="137"/>
      <c r="S548" s="137"/>
    </row>
    <row r="549" spans="7:19" x14ac:dyDescent="0.3">
      <c r="G549" s="137"/>
      <c r="H549" s="137"/>
      <c r="I549" s="137"/>
      <c r="J549" s="137"/>
      <c r="K549" s="137"/>
      <c r="M549" s="137"/>
      <c r="N549" s="137"/>
      <c r="O549" s="137"/>
      <c r="P549" s="138"/>
      <c r="Q549" s="137"/>
      <c r="R549" s="137"/>
      <c r="S549" s="137"/>
    </row>
    <row r="550" spans="7:19" x14ac:dyDescent="0.3">
      <c r="G550" s="137"/>
      <c r="H550" s="137"/>
      <c r="I550" s="137"/>
      <c r="J550" s="137"/>
      <c r="K550" s="137"/>
      <c r="M550" s="137"/>
      <c r="N550" s="137"/>
      <c r="O550" s="137"/>
      <c r="P550" s="138"/>
      <c r="Q550" s="137"/>
      <c r="R550" s="137"/>
      <c r="S550" s="137"/>
    </row>
    <row r="551" spans="7:19" x14ac:dyDescent="0.3">
      <c r="G551" s="137"/>
      <c r="H551" s="137"/>
      <c r="I551" s="137"/>
      <c r="J551" s="137"/>
      <c r="K551" s="137"/>
      <c r="M551" s="137"/>
      <c r="N551" s="137"/>
      <c r="O551" s="137"/>
      <c r="P551" s="138"/>
      <c r="Q551" s="137"/>
      <c r="R551" s="137"/>
      <c r="S551" s="137"/>
    </row>
    <row r="552" spans="7:19" x14ac:dyDescent="0.3">
      <c r="G552" s="137"/>
      <c r="H552" s="137"/>
      <c r="I552" s="137"/>
      <c r="J552" s="137"/>
      <c r="K552" s="137"/>
      <c r="M552" s="137"/>
      <c r="N552" s="137"/>
      <c r="O552" s="137"/>
      <c r="P552" s="138"/>
      <c r="Q552" s="137"/>
      <c r="R552" s="137"/>
      <c r="S552" s="137"/>
    </row>
    <row r="553" spans="7:19" x14ac:dyDescent="0.3">
      <c r="G553" s="137"/>
      <c r="H553" s="137"/>
      <c r="I553" s="137"/>
      <c r="J553" s="137"/>
      <c r="K553" s="137"/>
      <c r="M553" s="137"/>
      <c r="N553" s="137"/>
      <c r="O553" s="137"/>
      <c r="P553" s="138"/>
      <c r="Q553" s="137"/>
      <c r="R553" s="137"/>
      <c r="S553" s="137"/>
    </row>
    <row r="554" spans="7:19" x14ac:dyDescent="0.3">
      <c r="G554" s="137"/>
      <c r="H554" s="137"/>
      <c r="I554" s="137"/>
      <c r="J554" s="137"/>
      <c r="K554" s="137"/>
      <c r="M554" s="137"/>
      <c r="N554" s="137"/>
      <c r="O554" s="137"/>
      <c r="P554" s="138"/>
      <c r="Q554" s="137"/>
      <c r="R554" s="137"/>
      <c r="S554" s="137"/>
    </row>
    <row r="555" spans="7:19" x14ac:dyDescent="0.3">
      <c r="G555" s="137"/>
      <c r="H555" s="137"/>
      <c r="I555" s="137"/>
      <c r="J555" s="137"/>
      <c r="K555" s="137"/>
      <c r="M555" s="137"/>
      <c r="N555" s="137"/>
      <c r="O555" s="137"/>
      <c r="P555" s="138"/>
      <c r="Q555" s="137"/>
      <c r="R555" s="137"/>
      <c r="S555" s="137"/>
    </row>
    <row r="556" spans="7:19" x14ac:dyDescent="0.3">
      <c r="G556" s="137"/>
      <c r="H556" s="137"/>
      <c r="I556" s="137"/>
      <c r="J556" s="137"/>
      <c r="K556" s="137"/>
      <c r="M556" s="137"/>
      <c r="N556" s="137"/>
      <c r="O556" s="137"/>
      <c r="P556" s="138"/>
      <c r="Q556" s="137"/>
      <c r="R556" s="137"/>
      <c r="S556" s="137"/>
    </row>
    <row r="557" spans="7:19" x14ac:dyDescent="0.3">
      <c r="G557" s="137"/>
      <c r="H557" s="137"/>
      <c r="I557" s="137"/>
      <c r="J557" s="137"/>
      <c r="K557" s="137"/>
      <c r="M557" s="137"/>
      <c r="N557" s="137"/>
      <c r="O557" s="137"/>
      <c r="P557" s="138"/>
      <c r="Q557" s="137"/>
      <c r="R557" s="137"/>
      <c r="S557" s="137"/>
    </row>
    <row r="558" spans="7:19" x14ac:dyDescent="0.3">
      <c r="G558" s="137"/>
      <c r="H558" s="137"/>
      <c r="I558" s="137"/>
      <c r="J558" s="137"/>
      <c r="K558" s="137"/>
      <c r="M558" s="137"/>
      <c r="N558" s="137"/>
      <c r="O558" s="137"/>
      <c r="P558" s="138"/>
      <c r="Q558" s="137"/>
      <c r="R558" s="137"/>
      <c r="S558" s="137"/>
    </row>
    <row r="559" spans="7:19" x14ac:dyDescent="0.3">
      <c r="G559" s="137"/>
      <c r="H559" s="137"/>
      <c r="I559" s="137"/>
      <c r="J559" s="137"/>
      <c r="K559" s="137"/>
      <c r="M559" s="137"/>
      <c r="N559" s="137"/>
      <c r="O559" s="137"/>
      <c r="P559" s="138"/>
      <c r="Q559" s="137"/>
      <c r="R559" s="137"/>
      <c r="S559" s="137"/>
    </row>
    <row r="560" spans="7:19" x14ac:dyDescent="0.3">
      <c r="G560" s="137"/>
      <c r="H560" s="137"/>
      <c r="I560" s="137"/>
      <c r="J560" s="137"/>
      <c r="K560" s="137"/>
      <c r="M560" s="137"/>
      <c r="N560" s="137"/>
      <c r="O560" s="137"/>
      <c r="P560" s="138"/>
      <c r="Q560" s="137"/>
      <c r="R560" s="137"/>
      <c r="S560" s="137"/>
    </row>
    <row r="561" spans="7:19" x14ac:dyDescent="0.3">
      <c r="G561" s="137"/>
      <c r="H561" s="137"/>
      <c r="I561" s="137"/>
      <c r="J561" s="137"/>
      <c r="K561" s="137"/>
      <c r="M561" s="137"/>
      <c r="N561" s="137"/>
      <c r="O561" s="137"/>
      <c r="P561" s="138"/>
      <c r="Q561" s="137"/>
      <c r="R561" s="137"/>
      <c r="S561" s="137"/>
    </row>
    <row r="562" spans="7:19" x14ac:dyDescent="0.3">
      <c r="G562" s="137"/>
      <c r="H562" s="137"/>
      <c r="I562" s="137"/>
      <c r="J562" s="137"/>
      <c r="K562" s="137"/>
      <c r="M562" s="137"/>
      <c r="N562" s="137"/>
      <c r="O562" s="137"/>
      <c r="P562" s="138"/>
      <c r="Q562" s="137"/>
      <c r="R562" s="137"/>
      <c r="S562" s="137"/>
    </row>
    <row r="563" spans="7:19" x14ac:dyDescent="0.3">
      <c r="G563" s="137"/>
      <c r="H563" s="137"/>
      <c r="I563" s="137"/>
      <c r="J563" s="137"/>
      <c r="K563" s="137"/>
      <c r="M563" s="137"/>
      <c r="N563" s="137"/>
      <c r="O563" s="137"/>
      <c r="P563" s="138"/>
      <c r="Q563" s="137"/>
      <c r="R563" s="137"/>
      <c r="S563" s="137"/>
    </row>
    <row r="564" spans="7:19" x14ac:dyDescent="0.3">
      <c r="G564" s="137"/>
      <c r="H564" s="137"/>
      <c r="I564" s="137"/>
      <c r="J564" s="137"/>
      <c r="K564" s="137"/>
      <c r="M564" s="137"/>
      <c r="N564" s="137"/>
      <c r="O564" s="137"/>
      <c r="P564" s="138"/>
      <c r="Q564" s="137"/>
      <c r="R564" s="137"/>
      <c r="S564" s="137"/>
    </row>
    <row r="565" spans="7:19" x14ac:dyDescent="0.3">
      <c r="G565" s="137"/>
      <c r="H565" s="137"/>
      <c r="I565" s="137"/>
      <c r="J565" s="137"/>
      <c r="K565" s="137"/>
      <c r="M565" s="137"/>
      <c r="N565" s="137"/>
      <c r="O565" s="137"/>
      <c r="P565" s="138"/>
      <c r="Q565" s="137"/>
      <c r="R565" s="137"/>
      <c r="S565" s="137"/>
    </row>
    <row r="566" spans="7:19" x14ac:dyDescent="0.3">
      <c r="G566" s="137"/>
      <c r="H566" s="137"/>
      <c r="I566" s="137"/>
      <c r="J566" s="137"/>
      <c r="K566" s="137"/>
      <c r="M566" s="137"/>
      <c r="N566" s="137"/>
      <c r="O566" s="137"/>
      <c r="P566" s="138"/>
      <c r="Q566" s="137"/>
      <c r="R566" s="137"/>
      <c r="S566" s="137"/>
    </row>
    <row r="567" spans="7:19" x14ac:dyDescent="0.3">
      <c r="G567" s="137"/>
      <c r="H567" s="137"/>
      <c r="I567" s="137"/>
      <c r="J567" s="137"/>
      <c r="K567" s="137"/>
      <c r="M567" s="137"/>
      <c r="N567" s="137"/>
      <c r="O567" s="137"/>
      <c r="P567" s="138"/>
      <c r="Q567" s="137"/>
      <c r="R567" s="137"/>
      <c r="S567" s="137"/>
    </row>
    <row r="568" spans="7:19" x14ac:dyDescent="0.3">
      <c r="G568" s="137"/>
      <c r="H568" s="137"/>
      <c r="I568" s="137"/>
      <c r="J568" s="137"/>
      <c r="K568" s="137"/>
      <c r="M568" s="137"/>
      <c r="N568" s="137"/>
      <c r="O568" s="137"/>
      <c r="P568" s="138"/>
      <c r="Q568" s="137"/>
      <c r="R568" s="137"/>
      <c r="S568" s="137"/>
    </row>
    <row r="569" spans="7:19" x14ac:dyDescent="0.3">
      <c r="G569" s="137"/>
      <c r="H569" s="137"/>
      <c r="I569" s="137"/>
      <c r="J569" s="137"/>
      <c r="K569" s="137"/>
      <c r="M569" s="137"/>
      <c r="N569" s="137"/>
      <c r="O569" s="137"/>
      <c r="P569" s="138"/>
      <c r="Q569" s="137"/>
      <c r="R569" s="137"/>
      <c r="S569" s="137"/>
    </row>
    <row r="570" spans="7:19" x14ac:dyDescent="0.3">
      <c r="G570" s="137"/>
      <c r="H570" s="137"/>
      <c r="I570" s="137"/>
      <c r="J570" s="137"/>
      <c r="K570" s="137"/>
      <c r="M570" s="137"/>
      <c r="N570" s="137"/>
      <c r="O570" s="137"/>
      <c r="P570" s="138"/>
      <c r="Q570" s="137"/>
      <c r="R570" s="137"/>
      <c r="S570" s="137"/>
    </row>
    <row r="571" spans="7:19" x14ac:dyDescent="0.3">
      <c r="G571" s="137"/>
      <c r="H571" s="137"/>
      <c r="I571" s="137"/>
      <c r="J571" s="137"/>
      <c r="K571" s="137"/>
      <c r="M571" s="137"/>
      <c r="N571" s="137"/>
      <c r="O571" s="137"/>
      <c r="P571" s="138"/>
      <c r="Q571" s="137"/>
      <c r="R571" s="137"/>
      <c r="S571" s="137"/>
    </row>
    <row r="572" spans="7:19" x14ac:dyDescent="0.3">
      <c r="G572" s="137"/>
      <c r="H572" s="137"/>
      <c r="I572" s="137"/>
      <c r="J572" s="137"/>
      <c r="K572" s="137"/>
      <c r="M572" s="137"/>
      <c r="N572" s="137"/>
      <c r="O572" s="137"/>
      <c r="P572" s="138"/>
      <c r="Q572" s="137"/>
      <c r="R572" s="137"/>
      <c r="S572" s="137"/>
    </row>
    <row r="573" spans="7:19" x14ac:dyDescent="0.3">
      <c r="G573" s="137"/>
      <c r="H573" s="137"/>
      <c r="I573" s="137"/>
      <c r="J573" s="137"/>
      <c r="K573" s="137"/>
      <c r="M573" s="137"/>
      <c r="N573" s="137"/>
      <c r="O573" s="137"/>
      <c r="P573" s="138"/>
      <c r="Q573" s="137"/>
      <c r="R573" s="137"/>
      <c r="S573" s="137"/>
    </row>
    <row r="574" spans="7:19" x14ac:dyDescent="0.3">
      <c r="G574" s="137"/>
      <c r="H574" s="137"/>
      <c r="I574" s="137"/>
      <c r="J574" s="137"/>
      <c r="K574" s="137"/>
      <c r="M574" s="137"/>
      <c r="N574" s="137"/>
      <c r="O574" s="137"/>
      <c r="P574" s="138"/>
      <c r="Q574" s="137"/>
      <c r="R574" s="137"/>
      <c r="S574" s="137"/>
    </row>
    <row r="575" spans="7:19" x14ac:dyDescent="0.3">
      <c r="G575" s="137"/>
      <c r="H575" s="137"/>
      <c r="I575" s="137"/>
      <c r="J575" s="137"/>
      <c r="K575" s="137"/>
      <c r="M575" s="137"/>
      <c r="N575" s="137"/>
      <c r="O575" s="137"/>
      <c r="P575" s="138"/>
      <c r="Q575" s="137"/>
      <c r="R575" s="137"/>
      <c r="S575" s="137"/>
    </row>
    <row r="576" spans="7:19" x14ac:dyDescent="0.3">
      <c r="G576" s="137"/>
      <c r="H576" s="137"/>
      <c r="I576" s="137"/>
      <c r="J576" s="137"/>
      <c r="K576" s="137"/>
      <c r="M576" s="137"/>
      <c r="N576" s="137"/>
      <c r="O576" s="137"/>
      <c r="P576" s="138"/>
      <c r="Q576" s="137"/>
      <c r="R576" s="137"/>
      <c r="S576" s="137"/>
    </row>
    <row r="577" spans="7:19" x14ac:dyDescent="0.3">
      <c r="G577" s="137"/>
      <c r="H577" s="137"/>
      <c r="I577" s="137"/>
      <c r="J577" s="137"/>
      <c r="K577" s="137"/>
      <c r="M577" s="137"/>
      <c r="N577" s="137"/>
      <c r="O577" s="137"/>
      <c r="P577" s="138"/>
      <c r="Q577" s="137"/>
      <c r="R577" s="137"/>
      <c r="S577" s="137"/>
    </row>
    <row r="578" spans="7:19" x14ac:dyDescent="0.3">
      <c r="G578" s="137"/>
      <c r="H578" s="137"/>
      <c r="I578" s="137"/>
      <c r="J578" s="137"/>
      <c r="K578" s="137"/>
      <c r="M578" s="137"/>
      <c r="N578" s="137"/>
      <c r="O578" s="137"/>
      <c r="P578" s="138"/>
      <c r="Q578" s="137"/>
      <c r="R578" s="137"/>
      <c r="S578" s="137"/>
    </row>
    <row r="579" spans="7:19" x14ac:dyDescent="0.3">
      <c r="G579" s="137"/>
      <c r="H579" s="137"/>
      <c r="I579" s="137"/>
      <c r="J579" s="137"/>
      <c r="K579" s="137"/>
      <c r="M579" s="137"/>
      <c r="N579" s="137"/>
      <c r="O579" s="137"/>
      <c r="P579" s="138"/>
      <c r="Q579" s="137"/>
      <c r="R579" s="137"/>
      <c r="S579" s="137"/>
    </row>
    <row r="580" spans="7:19" x14ac:dyDescent="0.3">
      <c r="G580" s="137"/>
      <c r="H580" s="137"/>
      <c r="I580" s="137"/>
      <c r="J580" s="137"/>
      <c r="K580" s="137"/>
      <c r="M580" s="137"/>
      <c r="N580" s="137"/>
      <c r="O580" s="137"/>
      <c r="P580" s="138"/>
      <c r="Q580" s="137"/>
      <c r="R580" s="137"/>
      <c r="S580" s="137"/>
    </row>
    <row r="581" spans="7:19" x14ac:dyDescent="0.3">
      <c r="G581" s="137"/>
      <c r="H581" s="137"/>
      <c r="I581" s="137"/>
      <c r="J581" s="137"/>
      <c r="K581" s="137"/>
      <c r="M581" s="137"/>
      <c r="N581" s="137"/>
      <c r="O581" s="137"/>
      <c r="P581" s="138"/>
      <c r="Q581" s="137"/>
      <c r="R581" s="137"/>
      <c r="S581" s="137"/>
    </row>
    <row r="582" spans="7:19" x14ac:dyDescent="0.3">
      <c r="G582" s="137"/>
      <c r="H582" s="137"/>
      <c r="I582" s="137"/>
      <c r="J582" s="137"/>
      <c r="K582" s="137"/>
      <c r="M582" s="137"/>
      <c r="N582" s="137"/>
      <c r="O582" s="137"/>
      <c r="P582" s="138"/>
      <c r="Q582" s="137"/>
      <c r="R582" s="137"/>
      <c r="S582" s="137"/>
    </row>
    <row r="583" spans="7:19" x14ac:dyDescent="0.3">
      <c r="G583" s="137"/>
      <c r="H583" s="137"/>
      <c r="I583" s="137"/>
      <c r="J583" s="137"/>
      <c r="K583" s="137"/>
      <c r="M583" s="137"/>
      <c r="N583" s="137"/>
      <c r="O583" s="137"/>
      <c r="P583" s="138"/>
      <c r="Q583" s="137"/>
      <c r="R583" s="137"/>
      <c r="S583" s="137"/>
    </row>
    <row r="584" spans="7:19" x14ac:dyDescent="0.3">
      <c r="G584" s="137"/>
      <c r="H584" s="137"/>
      <c r="I584" s="137"/>
      <c r="J584" s="137"/>
      <c r="K584" s="137"/>
      <c r="M584" s="137"/>
      <c r="N584" s="137"/>
      <c r="O584" s="137"/>
      <c r="P584" s="138"/>
      <c r="Q584" s="137"/>
      <c r="R584" s="137"/>
      <c r="S584" s="137"/>
    </row>
    <row r="585" spans="7:19" x14ac:dyDescent="0.3">
      <c r="G585" s="137"/>
      <c r="H585" s="137"/>
      <c r="I585" s="137"/>
      <c r="J585" s="137"/>
      <c r="K585" s="137"/>
      <c r="M585" s="137"/>
      <c r="N585" s="137"/>
      <c r="O585" s="137"/>
      <c r="P585" s="138"/>
      <c r="Q585" s="137"/>
      <c r="R585" s="137"/>
      <c r="S585" s="137"/>
    </row>
    <row r="586" spans="7:19" x14ac:dyDescent="0.3">
      <c r="G586" s="137"/>
      <c r="H586" s="137"/>
      <c r="I586" s="137"/>
      <c r="J586" s="137"/>
      <c r="K586" s="137"/>
      <c r="M586" s="137"/>
      <c r="N586" s="137"/>
      <c r="O586" s="137"/>
      <c r="P586" s="138"/>
      <c r="Q586" s="137"/>
      <c r="R586" s="137"/>
      <c r="S586" s="137"/>
    </row>
    <row r="587" spans="7:19" x14ac:dyDescent="0.3">
      <c r="G587" s="137"/>
      <c r="H587" s="137"/>
      <c r="I587" s="137"/>
      <c r="J587" s="137"/>
      <c r="K587" s="137"/>
      <c r="M587" s="137"/>
      <c r="N587" s="137"/>
      <c r="O587" s="137"/>
      <c r="P587" s="138"/>
      <c r="Q587" s="137"/>
      <c r="R587" s="137"/>
      <c r="S587" s="137"/>
    </row>
    <row r="588" spans="7:19" x14ac:dyDescent="0.3">
      <c r="G588" s="137"/>
      <c r="H588" s="137"/>
      <c r="I588" s="137"/>
      <c r="J588" s="137"/>
      <c r="K588" s="137"/>
      <c r="M588" s="137"/>
      <c r="N588" s="137"/>
      <c r="O588" s="137"/>
      <c r="P588" s="138"/>
      <c r="Q588" s="137"/>
      <c r="R588" s="137"/>
      <c r="S588" s="137"/>
    </row>
    <row r="589" spans="7:19" x14ac:dyDescent="0.3">
      <c r="G589" s="137"/>
      <c r="H589" s="137"/>
      <c r="I589" s="137"/>
      <c r="J589" s="137"/>
      <c r="K589" s="137"/>
      <c r="M589" s="137"/>
      <c r="N589" s="137"/>
      <c r="O589" s="137"/>
      <c r="P589" s="138"/>
      <c r="Q589" s="137"/>
      <c r="R589" s="137"/>
      <c r="S589" s="137"/>
    </row>
    <row r="590" spans="7:19" x14ac:dyDescent="0.3">
      <c r="G590" s="137"/>
      <c r="H590" s="137"/>
      <c r="I590" s="137"/>
      <c r="J590" s="137"/>
      <c r="K590" s="137"/>
      <c r="M590" s="137"/>
      <c r="N590" s="137"/>
      <c r="O590" s="137"/>
      <c r="P590" s="138"/>
      <c r="Q590" s="137"/>
      <c r="R590" s="137"/>
      <c r="S590" s="137"/>
    </row>
    <row r="591" spans="7:19" x14ac:dyDescent="0.3">
      <c r="G591" s="137"/>
      <c r="H591" s="137"/>
      <c r="I591" s="137"/>
      <c r="J591" s="137"/>
      <c r="K591" s="137"/>
      <c r="M591" s="137"/>
      <c r="N591" s="137"/>
      <c r="O591" s="137"/>
      <c r="P591" s="138"/>
      <c r="Q591" s="137"/>
      <c r="R591" s="137"/>
      <c r="S591" s="137"/>
    </row>
    <row r="592" spans="7:19" x14ac:dyDescent="0.3">
      <c r="G592" s="137"/>
      <c r="H592" s="137"/>
      <c r="I592" s="137"/>
      <c r="J592" s="137"/>
      <c r="K592" s="137"/>
      <c r="M592" s="137"/>
      <c r="N592" s="137"/>
      <c r="O592" s="137"/>
      <c r="P592" s="138"/>
      <c r="Q592" s="137"/>
      <c r="R592" s="137"/>
      <c r="S592" s="137"/>
    </row>
    <row r="593" spans="7:19" x14ac:dyDescent="0.3">
      <c r="G593" s="137"/>
      <c r="H593" s="137"/>
      <c r="I593" s="137"/>
      <c r="J593" s="137"/>
      <c r="K593" s="137"/>
      <c r="M593" s="137"/>
      <c r="N593" s="137"/>
      <c r="O593" s="137"/>
      <c r="P593" s="138"/>
      <c r="Q593" s="137"/>
      <c r="R593" s="137"/>
      <c r="S593" s="137"/>
    </row>
    <row r="594" spans="7:19" x14ac:dyDescent="0.3">
      <c r="G594" s="137"/>
      <c r="H594" s="137"/>
      <c r="I594" s="137"/>
      <c r="J594" s="137"/>
      <c r="K594" s="137"/>
      <c r="M594" s="137"/>
      <c r="N594" s="137"/>
      <c r="O594" s="137"/>
      <c r="P594" s="138"/>
      <c r="Q594" s="137"/>
      <c r="R594" s="137"/>
      <c r="S594" s="137"/>
    </row>
    <row r="595" spans="7:19" x14ac:dyDescent="0.3">
      <c r="G595" s="137"/>
      <c r="H595" s="137"/>
      <c r="I595" s="137"/>
      <c r="J595" s="137"/>
      <c r="K595" s="137"/>
      <c r="M595" s="137"/>
      <c r="N595" s="137"/>
      <c r="O595" s="137"/>
      <c r="P595" s="138"/>
      <c r="Q595" s="137"/>
      <c r="R595" s="137"/>
      <c r="S595" s="137"/>
    </row>
    <row r="596" spans="7:19" x14ac:dyDescent="0.3">
      <c r="G596" s="137"/>
      <c r="H596" s="137"/>
      <c r="I596" s="137"/>
      <c r="J596" s="137"/>
      <c r="K596" s="137"/>
      <c r="M596" s="137"/>
      <c r="N596" s="137"/>
      <c r="O596" s="137"/>
      <c r="P596" s="138"/>
      <c r="Q596" s="137"/>
      <c r="R596" s="137"/>
      <c r="S596" s="137"/>
    </row>
    <row r="597" spans="7:19" x14ac:dyDescent="0.3">
      <c r="G597" s="137"/>
      <c r="H597" s="137"/>
      <c r="I597" s="137"/>
      <c r="J597" s="137"/>
      <c r="K597" s="137"/>
      <c r="M597" s="137"/>
      <c r="N597" s="137"/>
      <c r="O597" s="137"/>
      <c r="P597" s="138"/>
      <c r="Q597" s="137"/>
      <c r="R597" s="137"/>
      <c r="S597" s="137"/>
    </row>
    <row r="598" spans="7:19" x14ac:dyDescent="0.3">
      <c r="G598" s="137"/>
      <c r="H598" s="137"/>
      <c r="I598" s="137"/>
      <c r="J598" s="137"/>
      <c r="K598" s="137"/>
      <c r="M598" s="137"/>
      <c r="N598" s="137"/>
      <c r="O598" s="137"/>
      <c r="P598" s="138"/>
      <c r="Q598" s="137"/>
      <c r="R598" s="137"/>
      <c r="S598" s="137"/>
    </row>
    <row r="599" spans="7:19" x14ac:dyDescent="0.3">
      <c r="G599" s="137"/>
      <c r="H599" s="137"/>
      <c r="I599" s="137"/>
      <c r="J599" s="137"/>
      <c r="K599" s="137"/>
      <c r="M599" s="137"/>
      <c r="N599" s="137"/>
      <c r="O599" s="137"/>
      <c r="P599" s="138"/>
      <c r="Q599" s="137"/>
      <c r="R599" s="137"/>
      <c r="S599" s="137"/>
    </row>
    <row r="600" spans="7:19" x14ac:dyDescent="0.3">
      <c r="G600" s="137"/>
      <c r="H600" s="137"/>
      <c r="I600" s="137"/>
      <c r="J600" s="137"/>
      <c r="K600" s="137"/>
      <c r="M600" s="137"/>
      <c r="N600" s="137"/>
      <c r="O600" s="137"/>
      <c r="P600" s="138"/>
      <c r="Q600" s="137"/>
      <c r="R600" s="137"/>
      <c r="S600" s="137"/>
    </row>
    <row r="601" spans="7:19" x14ac:dyDescent="0.3">
      <c r="G601" s="137"/>
      <c r="H601" s="137"/>
      <c r="I601" s="137"/>
      <c r="J601" s="137"/>
      <c r="K601" s="137"/>
      <c r="M601" s="137"/>
      <c r="N601" s="137"/>
      <c r="O601" s="137"/>
      <c r="P601" s="138"/>
      <c r="Q601" s="137"/>
      <c r="R601" s="137"/>
      <c r="S601" s="137"/>
    </row>
    <row r="602" spans="7:19" x14ac:dyDescent="0.3">
      <c r="G602" s="137"/>
      <c r="H602" s="137"/>
      <c r="I602" s="137"/>
      <c r="J602" s="137"/>
      <c r="K602" s="137"/>
      <c r="M602" s="137"/>
      <c r="N602" s="137"/>
      <c r="O602" s="137"/>
      <c r="P602" s="138"/>
      <c r="Q602" s="137"/>
      <c r="R602" s="137"/>
      <c r="S602" s="137"/>
    </row>
    <row r="603" spans="7:19" x14ac:dyDescent="0.3">
      <c r="G603" s="137"/>
      <c r="H603" s="137"/>
      <c r="I603" s="137"/>
      <c r="J603" s="137"/>
      <c r="K603" s="137"/>
      <c r="M603" s="137"/>
      <c r="N603" s="137"/>
      <c r="O603" s="137"/>
      <c r="P603" s="138"/>
      <c r="Q603" s="137"/>
      <c r="R603" s="137"/>
      <c r="S603" s="137"/>
    </row>
    <row r="604" spans="7:19" x14ac:dyDescent="0.3">
      <c r="G604" s="137"/>
      <c r="H604" s="137"/>
      <c r="I604" s="137"/>
      <c r="J604" s="137"/>
      <c r="K604" s="137"/>
      <c r="M604" s="137"/>
      <c r="N604" s="137"/>
      <c r="O604" s="137"/>
      <c r="P604" s="138"/>
      <c r="Q604" s="137"/>
      <c r="R604" s="137"/>
      <c r="S604" s="137"/>
    </row>
    <row r="605" spans="7:19" x14ac:dyDescent="0.3">
      <c r="G605" s="137"/>
      <c r="H605" s="137"/>
      <c r="I605" s="137"/>
      <c r="J605" s="137"/>
      <c r="K605" s="137"/>
      <c r="M605" s="137"/>
      <c r="N605" s="137"/>
      <c r="O605" s="137"/>
      <c r="P605" s="138"/>
      <c r="Q605" s="137"/>
      <c r="R605" s="137"/>
      <c r="S605" s="137"/>
    </row>
    <row r="606" spans="7:19" x14ac:dyDescent="0.3">
      <c r="G606" s="137"/>
      <c r="H606" s="137"/>
      <c r="I606" s="137"/>
      <c r="J606" s="137"/>
      <c r="K606" s="137"/>
      <c r="M606" s="137"/>
      <c r="N606" s="137"/>
      <c r="O606" s="137"/>
      <c r="P606" s="138"/>
      <c r="Q606" s="137"/>
      <c r="R606" s="137"/>
      <c r="S606" s="137"/>
    </row>
    <row r="607" spans="7:19" x14ac:dyDescent="0.3">
      <c r="G607" s="137"/>
      <c r="H607" s="137"/>
      <c r="I607" s="137"/>
      <c r="J607" s="137"/>
      <c r="K607" s="137"/>
      <c r="M607" s="137"/>
      <c r="N607" s="137"/>
      <c r="O607" s="137"/>
      <c r="P607" s="138"/>
      <c r="Q607" s="137"/>
      <c r="R607" s="137"/>
      <c r="S607" s="137"/>
    </row>
    <row r="608" spans="7:19" x14ac:dyDescent="0.3">
      <c r="G608" s="137"/>
      <c r="H608" s="137"/>
      <c r="I608" s="137"/>
      <c r="J608" s="137"/>
      <c r="K608" s="137"/>
      <c r="M608" s="137"/>
      <c r="N608" s="137"/>
      <c r="O608" s="137"/>
      <c r="P608" s="138"/>
      <c r="Q608" s="137"/>
      <c r="R608" s="137"/>
      <c r="S608" s="137"/>
    </row>
    <row r="609" spans="7:19" x14ac:dyDescent="0.3">
      <c r="G609" s="137"/>
      <c r="H609" s="137"/>
      <c r="I609" s="137"/>
      <c r="J609" s="137"/>
      <c r="K609" s="137"/>
      <c r="M609" s="137"/>
      <c r="N609" s="137"/>
      <c r="O609" s="137"/>
      <c r="P609" s="138"/>
      <c r="Q609" s="137"/>
      <c r="R609" s="137"/>
      <c r="S609" s="137"/>
    </row>
    <row r="610" spans="7:19" x14ac:dyDescent="0.3">
      <c r="G610" s="137"/>
      <c r="H610" s="137"/>
      <c r="I610" s="137"/>
      <c r="J610" s="137"/>
      <c r="K610" s="137"/>
      <c r="M610" s="137"/>
      <c r="N610" s="137"/>
      <c r="O610" s="137"/>
      <c r="P610" s="138"/>
      <c r="Q610" s="137"/>
      <c r="R610" s="137"/>
      <c r="S610" s="137"/>
    </row>
    <row r="611" spans="7:19" x14ac:dyDescent="0.3">
      <c r="G611" s="137"/>
      <c r="H611" s="137"/>
      <c r="I611" s="137"/>
      <c r="J611" s="137"/>
      <c r="K611" s="137"/>
      <c r="M611" s="137"/>
      <c r="N611" s="137"/>
      <c r="O611" s="137"/>
      <c r="P611" s="138"/>
      <c r="Q611" s="137"/>
      <c r="R611" s="137"/>
      <c r="S611" s="137"/>
    </row>
    <row r="612" spans="7:19" x14ac:dyDescent="0.3">
      <c r="G612" s="137"/>
      <c r="H612" s="137"/>
      <c r="I612" s="137"/>
      <c r="J612" s="137"/>
      <c r="K612" s="137"/>
      <c r="M612" s="137"/>
      <c r="N612" s="137"/>
      <c r="O612" s="137"/>
      <c r="P612" s="138"/>
      <c r="Q612" s="137"/>
      <c r="R612" s="137"/>
      <c r="S612" s="137"/>
    </row>
    <row r="613" spans="7:19" x14ac:dyDescent="0.3">
      <c r="G613" s="137"/>
      <c r="H613" s="137"/>
      <c r="I613" s="137"/>
      <c r="J613" s="137"/>
      <c r="K613" s="137"/>
      <c r="M613" s="137"/>
      <c r="N613" s="137"/>
      <c r="O613" s="137"/>
      <c r="P613" s="138"/>
      <c r="Q613" s="137"/>
      <c r="R613" s="137"/>
      <c r="S613" s="137"/>
    </row>
    <row r="614" spans="7:19" x14ac:dyDescent="0.3">
      <c r="G614" s="137"/>
      <c r="H614" s="137"/>
      <c r="I614" s="137"/>
      <c r="J614" s="137"/>
      <c r="K614" s="137"/>
      <c r="M614" s="137"/>
      <c r="N614" s="137"/>
      <c r="O614" s="137"/>
      <c r="P614" s="138"/>
      <c r="Q614" s="137"/>
      <c r="R614" s="137"/>
      <c r="S614" s="137"/>
    </row>
    <row r="615" spans="7:19" x14ac:dyDescent="0.3">
      <c r="G615" s="137"/>
      <c r="H615" s="137"/>
      <c r="I615" s="137"/>
      <c r="J615" s="137"/>
      <c r="K615" s="137"/>
      <c r="M615" s="137"/>
      <c r="N615" s="137"/>
      <c r="O615" s="137"/>
      <c r="P615" s="138"/>
      <c r="Q615" s="137"/>
      <c r="R615" s="137"/>
      <c r="S615" s="137"/>
    </row>
    <row r="616" spans="7:19" x14ac:dyDescent="0.3">
      <c r="G616" s="137"/>
      <c r="H616" s="137"/>
      <c r="I616" s="137"/>
      <c r="J616" s="137"/>
      <c r="K616" s="137"/>
      <c r="M616" s="137"/>
      <c r="N616" s="137"/>
      <c r="O616" s="137"/>
      <c r="P616" s="138"/>
      <c r="Q616" s="137"/>
      <c r="R616" s="137"/>
      <c r="S616" s="137"/>
    </row>
    <row r="617" spans="7:19" x14ac:dyDescent="0.3">
      <c r="G617" s="137"/>
      <c r="H617" s="137"/>
      <c r="I617" s="137"/>
      <c r="J617" s="137"/>
      <c r="K617" s="137"/>
      <c r="M617" s="137"/>
      <c r="N617" s="137"/>
      <c r="O617" s="137"/>
      <c r="P617" s="138"/>
      <c r="Q617" s="137"/>
      <c r="R617" s="137"/>
      <c r="S617" s="137"/>
    </row>
    <row r="618" spans="7:19" x14ac:dyDescent="0.3">
      <c r="G618" s="137"/>
      <c r="H618" s="137"/>
      <c r="I618" s="137"/>
      <c r="J618" s="137"/>
      <c r="K618" s="137"/>
      <c r="M618" s="137"/>
      <c r="N618" s="137"/>
      <c r="O618" s="137"/>
      <c r="P618" s="138"/>
      <c r="Q618" s="137"/>
      <c r="R618" s="137"/>
      <c r="S618" s="137"/>
    </row>
    <row r="619" spans="7:19" x14ac:dyDescent="0.3">
      <c r="G619" s="137"/>
      <c r="H619" s="137"/>
      <c r="I619" s="137"/>
      <c r="J619" s="137"/>
      <c r="K619" s="137"/>
      <c r="M619" s="137"/>
      <c r="N619" s="137"/>
      <c r="O619" s="137"/>
      <c r="P619" s="138"/>
      <c r="Q619" s="137"/>
      <c r="R619" s="137"/>
      <c r="S619" s="137"/>
    </row>
    <row r="620" spans="7:19" x14ac:dyDescent="0.3">
      <c r="G620" s="137"/>
      <c r="H620" s="137"/>
      <c r="I620" s="137"/>
      <c r="J620" s="137"/>
      <c r="K620" s="137"/>
      <c r="M620" s="137"/>
      <c r="N620" s="137"/>
      <c r="O620" s="137"/>
      <c r="P620" s="138"/>
      <c r="Q620" s="137"/>
      <c r="R620" s="137"/>
      <c r="S620" s="137"/>
    </row>
    <row r="621" spans="7:19" x14ac:dyDescent="0.3">
      <c r="G621" s="137"/>
      <c r="H621" s="137"/>
      <c r="I621" s="137"/>
      <c r="J621" s="137"/>
      <c r="K621" s="137"/>
      <c r="M621" s="137"/>
      <c r="N621" s="137"/>
      <c r="O621" s="137"/>
      <c r="P621" s="138"/>
      <c r="Q621" s="137"/>
      <c r="R621" s="137"/>
      <c r="S621" s="137"/>
    </row>
    <row r="622" spans="7:19" x14ac:dyDescent="0.3">
      <c r="G622" s="137"/>
      <c r="H622" s="137"/>
      <c r="I622" s="137"/>
      <c r="J622" s="137"/>
      <c r="K622" s="137"/>
      <c r="M622" s="137"/>
      <c r="N622" s="137"/>
      <c r="O622" s="137"/>
      <c r="P622" s="138"/>
      <c r="Q622" s="137"/>
      <c r="R622" s="137"/>
      <c r="S622" s="137"/>
    </row>
    <row r="623" spans="7:19" x14ac:dyDescent="0.3">
      <c r="G623" s="137"/>
      <c r="H623" s="137"/>
      <c r="I623" s="137"/>
      <c r="J623" s="137"/>
      <c r="K623" s="137"/>
      <c r="M623" s="137"/>
      <c r="N623" s="137"/>
      <c r="O623" s="137"/>
      <c r="P623" s="138"/>
      <c r="Q623" s="137"/>
      <c r="R623" s="137"/>
      <c r="S623" s="137"/>
    </row>
    <row r="624" spans="7:19" x14ac:dyDescent="0.3">
      <c r="G624" s="137"/>
      <c r="H624" s="137"/>
      <c r="I624" s="137"/>
      <c r="J624" s="137"/>
      <c r="K624" s="137"/>
      <c r="M624" s="137"/>
      <c r="N624" s="137"/>
      <c r="O624" s="137"/>
      <c r="P624" s="138"/>
      <c r="Q624" s="137"/>
      <c r="R624" s="137"/>
      <c r="S624" s="137"/>
    </row>
    <row r="625" spans="7:19" x14ac:dyDescent="0.3">
      <c r="G625" s="137"/>
      <c r="H625" s="137"/>
      <c r="I625" s="137"/>
      <c r="J625" s="137"/>
      <c r="K625" s="137"/>
      <c r="M625" s="137"/>
      <c r="N625" s="137"/>
      <c r="O625" s="137"/>
      <c r="P625" s="138"/>
      <c r="Q625" s="137"/>
      <c r="R625" s="137"/>
      <c r="S625" s="137"/>
    </row>
    <row r="626" spans="7:19" x14ac:dyDescent="0.3">
      <c r="G626" s="137"/>
      <c r="H626" s="137"/>
      <c r="I626" s="137"/>
      <c r="J626" s="137"/>
      <c r="K626" s="137"/>
      <c r="M626" s="137"/>
      <c r="N626" s="137"/>
      <c r="O626" s="137"/>
      <c r="P626" s="138"/>
      <c r="Q626" s="137"/>
      <c r="R626" s="137"/>
      <c r="S626" s="137"/>
    </row>
    <row r="627" spans="7:19" x14ac:dyDescent="0.3">
      <c r="G627" s="137"/>
      <c r="H627" s="137"/>
      <c r="I627" s="137"/>
      <c r="J627" s="137"/>
      <c r="K627" s="137"/>
      <c r="M627" s="137"/>
      <c r="N627" s="137"/>
      <c r="O627" s="137"/>
      <c r="P627" s="138"/>
      <c r="Q627" s="137"/>
      <c r="R627" s="137"/>
      <c r="S627" s="137"/>
    </row>
    <row r="628" spans="7:19" x14ac:dyDescent="0.3">
      <c r="G628" s="137"/>
      <c r="H628" s="137"/>
      <c r="I628" s="137"/>
      <c r="J628" s="137"/>
      <c r="K628" s="137"/>
      <c r="M628" s="137"/>
      <c r="N628" s="137"/>
      <c r="O628" s="137"/>
      <c r="P628" s="138"/>
      <c r="Q628" s="137"/>
      <c r="R628" s="137"/>
      <c r="S628" s="137"/>
    </row>
    <row r="629" spans="7:19" x14ac:dyDescent="0.3">
      <c r="G629" s="137"/>
      <c r="H629" s="137"/>
      <c r="I629" s="137"/>
      <c r="J629" s="137"/>
      <c r="K629" s="137"/>
      <c r="M629" s="137"/>
      <c r="N629" s="137"/>
      <c r="O629" s="137"/>
      <c r="P629" s="138"/>
      <c r="Q629" s="137"/>
      <c r="R629" s="137"/>
      <c r="S629" s="137"/>
    </row>
    <row r="630" spans="7:19" x14ac:dyDescent="0.3">
      <c r="G630" s="137"/>
      <c r="H630" s="137"/>
      <c r="I630" s="137"/>
      <c r="J630" s="137"/>
      <c r="K630" s="137"/>
      <c r="M630" s="137"/>
      <c r="N630" s="137"/>
      <c r="O630" s="137"/>
      <c r="P630" s="138"/>
      <c r="Q630" s="137"/>
      <c r="R630" s="137"/>
      <c r="S630" s="137"/>
    </row>
    <row r="631" spans="7:19" x14ac:dyDescent="0.3">
      <c r="G631" s="137"/>
      <c r="H631" s="137"/>
      <c r="I631" s="137"/>
      <c r="J631" s="137"/>
      <c r="K631" s="137"/>
      <c r="M631" s="137"/>
      <c r="N631" s="137"/>
      <c r="O631" s="137"/>
      <c r="P631" s="138"/>
      <c r="Q631" s="137"/>
      <c r="R631" s="137"/>
      <c r="S631" s="137"/>
    </row>
    <row r="632" spans="7:19" x14ac:dyDescent="0.3">
      <c r="G632" s="137"/>
      <c r="H632" s="137"/>
      <c r="I632" s="137"/>
      <c r="J632" s="137"/>
      <c r="K632" s="137"/>
      <c r="M632" s="137"/>
      <c r="N632" s="137"/>
      <c r="O632" s="137"/>
      <c r="P632" s="138"/>
      <c r="Q632" s="137"/>
      <c r="R632" s="137"/>
      <c r="S632" s="137"/>
    </row>
    <row r="633" spans="7:19" x14ac:dyDescent="0.3">
      <c r="G633" s="137"/>
      <c r="H633" s="137"/>
      <c r="I633" s="137"/>
      <c r="J633" s="137"/>
      <c r="K633" s="137"/>
      <c r="M633" s="137"/>
      <c r="N633" s="137"/>
      <c r="O633" s="137"/>
      <c r="P633" s="138"/>
      <c r="Q633" s="137"/>
      <c r="R633" s="137"/>
      <c r="S633" s="137"/>
    </row>
    <row r="634" spans="7:19" x14ac:dyDescent="0.3">
      <c r="G634" s="137"/>
      <c r="H634" s="137"/>
      <c r="I634" s="137"/>
      <c r="J634" s="137"/>
      <c r="K634" s="137"/>
      <c r="M634" s="137"/>
      <c r="N634" s="137"/>
      <c r="O634" s="137"/>
      <c r="P634" s="138"/>
      <c r="Q634" s="137"/>
      <c r="R634" s="137"/>
      <c r="S634" s="137"/>
    </row>
    <row r="635" spans="7:19" x14ac:dyDescent="0.3">
      <c r="G635" s="137"/>
      <c r="H635" s="137"/>
      <c r="I635" s="137"/>
      <c r="J635" s="137"/>
      <c r="K635" s="137"/>
      <c r="M635" s="137"/>
      <c r="N635" s="137"/>
      <c r="O635" s="137"/>
      <c r="P635" s="138"/>
      <c r="Q635" s="137"/>
      <c r="R635" s="137"/>
      <c r="S635" s="137"/>
    </row>
    <row r="636" spans="7:19" x14ac:dyDescent="0.3">
      <c r="G636" s="137"/>
      <c r="H636" s="137"/>
      <c r="I636" s="137"/>
      <c r="J636" s="137"/>
      <c r="K636" s="137"/>
      <c r="M636" s="137"/>
      <c r="N636" s="137"/>
      <c r="O636" s="137"/>
      <c r="Q636" s="137"/>
      <c r="R636" s="137"/>
      <c r="S636" s="137"/>
    </row>
    <row r="637" spans="7:19" x14ac:dyDescent="0.3">
      <c r="G637" s="137"/>
      <c r="H637" s="137"/>
      <c r="I637" s="137"/>
      <c r="J637" s="137"/>
      <c r="K637" s="137"/>
      <c r="M637" s="137"/>
      <c r="N637" s="137"/>
      <c r="O637" s="137"/>
      <c r="Q637" s="137"/>
      <c r="R637" s="137"/>
      <c r="S637" s="137"/>
    </row>
    <row r="638" spans="7:19" x14ac:dyDescent="0.3">
      <c r="G638" s="137"/>
      <c r="H638" s="137"/>
      <c r="I638" s="137"/>
      <c r="J638" s="137"/>
      <c r="K638" s="137"/>
      <c r="M638" s="137"/>
      <c r="N638" s="137"/>
      <c r="O638" s="137"/>
      <c r="Q638" s="137"/>
      <c r="R638" s="137"/>
      <c r="S638" s="137"/>
    </row>
    <row r="639" spans="7:19" x14ac:dyDescent="0.3">
      <c r="G639" s="137"/>
      <c r="H639" s="137"/>
      <c r="I639" s="137"/>
      <c r="J639" s="137"/>
      <c r="K639" s="137"/>
      <c r="M639" s="137"/>
      <c r="N639" s="137"/>
      <c r="O639" s="137"/>
      <c r="Q639" s="137"/>
      <c r="R639" s="137"/>
      <c r="S639" s="137"/>
    </row>
    <row r="640" spans="7:19" x14ac:dyDescent="0.3">
      <c r="G640" s="137"/>
      <c r="H640" s="137"/>
      <c r="I640" s="137"/>
      <c r="J640" s="137"/>
      <c r="K640" s="137"/>
      <c r="M640" s="137"/>
      <c r="N640" s="137"/>
      <c r="O640" s="137"/>
      <c r="Q640" s="137"/>
      <c r="R640" s="137"/>
      <c r="S640" s="137"/>
    </row>
    <row r="641" spans="7:19" x14ac:dyDescent="0.3">
      <c r="G641" s="137"/>
      <c r="H641" s="137"/>
      <c r="I641" s="137"/>
      <c r="J641" s="137"/>
      <c r="K641" s="137"/>
      <c r="M641" s="137"/>
      <c r="N641" s="137"/>
      <c r="O641" s="137"/>
      <c r="Q641" s="137"/>
      <c r="R641" s="137"/>
      <c r="S641" s="137"/>
    </row>
    <row r="642" spans="7:19" x14ac:dyDescent="0.3">
      <c r="G642" s="137"/>
      <c r="H642" s="137"/>
      <c r="I642" s="137"/>
      <c r="J642" s="137"/>
      <c r="K642" s="137"/>
      <c r="M642" s="137"/>
      <c r="N642" s="137"/>
      <c r="O642" s="137"/>
      <c r="Q642" s="137"/>
      <c r="R642" s="137"/>
      <c r="S642" s="137"/>
    </row>
    <row r="643" spans="7:19" x14ac:dyDescent="0.3">
      <c r="G643" s="137"/>
      <c r="H643" s="137"/>
      <c r="I643" s="137"/>
      <c r="J643" s="137"/>
      <c r="K643" s="137"/>
      <c r="M643" s="137"/>
      <c r="N643" s="137"/>
      <c r="O643" s="137"/>
      <c r="Q643" s="137"/>
      <c r="R643" s="137"/>
      <c r="S643" s="137"/>
    </row>
    <row r="644" spans="7:19" x14ac:dyDescent="0.3">
      <c r="G644" s="137"/>
      <c r="H644" s="137"/>
      <c r="I644" s="137"/>
      <c r="J644" s="137"/>
      <c r="K644" s="137"/>
      <c r="M644" s="137"/>
      <c r="N644" s="137"/>
      <c r="O644" s="137"/>
      <c r="Q644" s="137"/>
      <c r="R644" s="137"/>
      <c r="S644" s="137"/>
    </row>
    <row r="645" spans="7:19" x14ac:dyDescent="0.3">
      <c r="G645" s="137"/>
      <c r="H645" s="137"/>
      <c r="I645" s="137"/>
      <c r="J645" s="137"/>
      <c r="K645" s="137"/>
      <c r="M645" s="137"/>
      <c r="N645" s="137"/>
      <c r="O645" s="137"/>
      <c r="Q645" s="137"/>
      <c r="R645" s="137"/>
      <c r="S645" s="137"/>
    </row>
    <row r="646" spans="7:19" x14ac:dyDescent="0.3">
      <c r="G646" s="137"/>
      <c r="H646" s="137"/>
      <c r="I646" s="137"/>
      <c r="J646" s="137"/>
      <c r="K646" s="137"/>
      <c r="M646" s="137"/>
      <c r="N646" s="137"/>
      <c r="O646" s="137"/>
      <c r="Q646" s="137"/>
      <c r="R646" s="137"/>
      <c r="S646" s="137"/>
    </row>
    <row r="647" spans="7:19" x14ac:dyDescent="0.3">
      <c r="G647" s="137"/>
      <c r="H647" s="137"/>
      <c r="I647" s="137"/>
      <c r="J647" s="137"/>
      <c r="K647" s="137"/>
      <c r="M647" s="137"/>
      <c r="N647" s="137"/>
      <c r="O647" s="137"/>
      <c r="Q647" s="137"/>
      <c r="R647" s="137"/>
      <c r="S647" s="137"/>
    </row>
    <row r="648" spans="7:19" x14ac:dyDescent="0.3">
      <c r="G648" s="137"/>
      <c r="H648" s="137"/>
      <c r="I648" s="137"/>
      <c r="J648" s="137"/>
      <c r="K648" s="137"/>
      <c r="M648" s="137"/>
      <c r="N648" s="137"/>
      <c r="O648" s="137"/>
      <c r="Q648" s="137"/>
      <c r="R648" s="137"/>
      <c r="S648" s="137"/>
    </row>
    <row r="649" spans="7:19" x14ac:dyDescent="0.3">
      <c r="G649" s="137"/>
      <c r="H649" s="137"/>
      <c r="I649" s="137"/>
      <c r="J649" s="137"/>
      <c r="K649" s="137"/>
      <c r="M649" s="137"/>
      <c r="N649" s="137"/>
      <c r="O649" s="137"/>
      <c r="Q649" s="137"/>
      <c r="R649" s="137"/>
      <c r="S649" s="137"/>
    </row>
    <row r="650" spans="7:19" x14ac:dyDescent="0.3">
      <c r="G650" s="137"/>
      <c r="H650" s="137"/>
      <c r="I650" s="137"/>
      <c r="J650" s="137"/>
      <c r="K650" s="137"/>
      <c r="M650" s="137"/>
      <c r="N650" s="137"/>
      <c r="O650" s="137"/>
      <c r="Q650" s="137"/>
      <c r="R650" s="137"/>
      <c r="S650" s="137"/>
    </row>
    <row r="651" spans="7:19" x14ac:dyDescent="0.3">
      <c r="G651" s="137"/>
      <c r="H651" s="137"/>
      <c r="I651" s="137"/>
      <c r="J651" s="137"/>
      <c r="K651" s="137"/>
      <c r="M651" s="137"/>
      <c r="N651" s="137"/>
      <c r="O651" s="137"/>
      <c r="Q651" s="137"/>
      <c r="R651" s="137"/>
      <c r="S651" s="137"/>
    </row>
    <row r="652" spans="7:19" x14ac:dyDescent="0.3">
      <c r="G652" s="137"/>
      <c r="H652" s="137"/>
      <c r="I652" s="137"/>
      <c r="J652" s="137"/>
      <c r="K652" s="137"/>
      <c r="M652" s="137"/>
      <c r="N652" s="137"/>
      <c r="O652" s="137"/>
      <c r="Q652" s="137"/>
      <c r="R652" s="137"/>
      <c r="S652" s="137"/>
    </row>
    <row r="653" spans="7:19" x14ac:dyDescent="0.3">
      <c r="G653" s="137"/>
      <c r="H653" s="137"/>
      <c r="I653" s="137"/>
      <c r="J653" s="137"/>
      <c r="K653" s="137"/>
      <c r="M653" s="137"/>
      <c r="N653" s="137"/>
      <c r="O653" s="137"/>
      <c r="Q653" s="137"/>
      <c r="R653" s="137"/>
      <c r="S653" s="137"/>
    </row>
    <row r="654" spans="7:19" x14ac:dyDescent="0.3">
      <c r="G654" s="137"/>
      <c r="H654" s="137"/>
      <c r="I654" s="137"/>
      <c r="J654" s="137"/>
      <c r="K654" s="137"/>
      <c r="M654" s="137"/>
      <c r="N654" s="137"/>
      <c r="O654" s="137"/>
      <c r="Q654" s="137"/>
      <c r="R654" s="137"/>
      <c r="S654" s="137"/>
    </row>
    <row r="655" spans="7:19" x14ac:dyDescent="0.3">
      <c r="G655" s="137"/>
      <c r="H655" s="137"/>
      <c r="I655" s="137"/>
      <c r="J655" s="137"/>
      <c r="K655" s="137"/>
      <c r="M655" s="137"/>
      <c r="N655" s="137"/>
      <c r="O655" s="137"/>
      <c r="Q655" s="137"/>
      <c r="R655" s="137"/>
      <c r="S655" s="137"/>
    </row>
    <row r="656" spans="7:19" x14ac:dyDescent="0.3">
      <c r="G656" s="137"/>
      <c r="H656" s="137"/>
      <c r="I656" s="137"/>
      <c r="J656" s="137"/>
      <c r="K656" s="137"/>
      <c r="M656" s="137"/>
      <c r="N656" s="137"/>
      <c r="O656" s="137"/>
      <c r="Q656" s="137"/>
      <c r="R656" s="137"/>
      <c r="S656" s="137"/>
    </row>
    <row r="657" spans="7:19" x14ac:dyDescent="0.3">
      <c r="G657" s="137"/>
      <c r="H657" s="137"/>
      <c r="I657" s="137"/>
      <c r="J657" s="137"/>
      <c r="K657" s="137"/>
      <c r="M657" s="137"/>
      <c r="N657" s="137"/>
      <c r="O657" s="137"/>
      <c r="Q657" s="137"/>
      <c r="R657" s="137"/>
      <c r="S657" s="137"/>
    </row>
    <row r="658" spans="7:19" x14ac:dyDescent="0.3">
      <c r="G658" s="137"/>
      <c r="H658" s="137"/>
      <c r="I658" s="137"/>
      <c r="J658" s="137"/>
      <c r="K658" s="137"/>
      <c r="M658" s="137"/>
      <c r="N658" s="137"/>
      <c r="O658" s="137"/>
      <c r="Q658" s="137"/>
      <c r="R658" s="137"/>
      <c r="S658" s="137"/>
    </row>
    <row r="659" spans="7:19" x14ac:dyDescent="0.3">
      <c r="G659" s="137"/>
      <c r="H659" s="137"/>
      <c r="I659" s="137"/>
      <c r="J659" s="137"/>
      <c r="K659" s="137"/>
      <c r="M659" s="137"/>
      <c r="N659" s="137"/>
      <c r="O659" s="137"/>
      <c r="Q659" s="137"/>
      <c r="R659" s="137"/>
      <c r="S659" s="137"/>
    </row>
    <row r="660" spans="7:19" x14ac:dyDescent="0.3">
      <c r="G660" s="137"/>
      <c r="H660" s="137"/>
      <c r="I660" s="137"/>
      <c r="J660" s="137"/>
      <c r="K660" s="137"/>
      <c r="M660" s="137"/>
      <c r="N660" s="137"/>
      <c r="O660" s="137"/>
      <c r="Q660" s="137"/>
      <c r="R660" s="137"/>
      <c r="S660" s="137"/>
    </row>
    <row r="661" spans="7:19" x14ac:dyDescent="0.3">
      <c r="G661" s="137"/>
      <c r="H661" s="137"/>
      <c r="I661" s="137"/>
      <c r="J661" s="137"/>
      <c r="K661" s="137"/>
      <c r="M661" s="137"/>
      <c r="N661" s="137"/>
      <c r="O661" s="137"/>
      <c r="Q661" s="137"/>
      <c r="R661" s="137"/>
      <c r="S661" s="137"/>
    </row>
    <row r="662" spans="7:19" x14ac:dyDescent="0.3">
      <c r="G662" s="137"/>
      <c r="H662" s="137"/>
      <c r="I662" s="137"/>
      <c r="J662" s="137"/>
      <c r="K662" s="137"/>
      <c r="M662" s="137"/>
      <c r="N662" s="137"/>
      <c r="O662" s="137"/>
      <c r="Q662" s="137"/>
      <c r="R662" s="137"/>
      <c r="S662" s="137"/>
    </row>
    <row r="663" spans="7:19" x14ac:dyDescent="0.3">
      <c r="G663" s="137"/>
      <c r="H663" s="137"/>
      <c r="I663" s="137"/>
      <c r="J663" s="137"/>
      <c r="K663" s="137"/>
      <c r="M663" s="137"/>
      <c r="N663" s="137"/>
      <c r="O663" s="137"/>
      <c r="Q663" s="137"/>
      <c r="R663" s="137"/>
      <c r="S663" s="137"/>
    </row>
    <row r="664" spans="7:19" x14ac:dyDescent="0.3">
      <c r="G664" s="137"/>
      <c r="H664" s="137"/>
      <c r="I664" s="137"/>
      <c r="J664" s="137"/>
      <c r="K664" s="137"/>
      <c r="M664" s="137"/>
      <c r="N664" s="137"/>
      <c r="O664" s="137"/>
      <c r="Q664" s="137"/>
      <c r="R664" s="137"/>
      <c r="S664" s="137"/>
    </row>
    <row r="665" spans="7:19" x14ac:dyDescent="0.3">
      <c r="G665" s="137"/>
      <c r="H665" s="137"/>
      <c r="I665" s="137"/>
      <c r="J665" s="137"/>
      <c r="K665" s="137"/>
      <c r="M665" s="137"/>
      <c r="N665" s="137"/>
      <c r="O665" s="137"/>
      <c r="Q665" s="137"/>
      <c r="R665" s="137"/>
      <c r="S665" s="137"/>
    </row>
    <row r="666" spans="7:19" x14ac:dyDescent="0.3">
      <c r="G666" s="137"/>
      <c r="H666" s="137"/>
      <c r="I666" s="137"/>
      <c r="J666" s="137"/>
      <c r="K666" s="137"/>
      <c r="M666" s="137"/>
      <c r="N666" s="137"/>
      <c r="O666" s="137"/>
      <c r="Q666" s="137"/>
      <c r="R666" s="137"/>
      <c r="S666" s="137"/>
    </row>
    <row r="667" spans="7:19" x14ac:dyDescent="0.3">
      <c r="G667" s="137"/>
      <c r="H667" s="137"/>
      <c r="I667" s="137"/>
      <c r="J667" s="137"/>
      <c r="K667" s="137"/>
      <c r="M667" s="137"/>
      <c r="N667" s="137"/>
      <c r="O667" s="137"/>
      <c r="Q667" s="137"/>
      <c r="R667" s="137"/>
      <c r="S667" s="137"/>
    </row>
    <row r="668" spans="7:19" x14ac:dyDescent="0.3">
      <c r="G668" s="137"/>
      <c r="H668" s="137"/>
      <c r="I668" s="137"/>
      <c r="J668" s="137"/>
      <c r="K668" s="137"/>
      <c r="M668" s="137"/>
      <c r="N668" s="137"/>
      <c r="O668" s="137"/>
      <c r="Q668" s="137"/>
      <c r="R668" s="137"/>
      <c r="S668" s="137"/>
    </row>
    <row r="669" spans="7:19" x14ac:dyDescent="0.3">
      <c r="G669" s="137"/>
      <c r="H669" s="137"/>
      <c r="I669" s="137"/>
      <c r="J669" s="137"/>
      <c r="K669" s="137"/>
      <c r="M669" s="137"/>
      <c r="N669" s="137"/>
      <c r="O669" s="137"/>
      <c r="Q669" s="137"/>
      <c r="R669" s="137"/>
      <c r="S669" s="137"/>
    </row>
    <row r="670" spans="7:19" x14ac:dyDescent="0.3">
      <c r="H670" s="137"/>
    </row>
  </sheetData>
  <mergeCells count="15">
    <mergeCell ref="O2:O3"/>
    <mergeCell ref="P2:P3"/>
    <mergeCell ref="Q2:Q3"/>
    <mergeCell ref="R2:R3"/>
    <mergeCell ref="S2:S3"/>
    <mergeCell ref="G1:S1"/>
    <mergeCell ref="B2:B3"/>
    <mergeCell ref="G2:G3"/>
    <mergeCell ref="H2:H3"/>
    <mergeCell ref="I2:I3"/>
    <mergeCell ref="J2:J3"/>
    <mergeCell ref="K2:K3"/>
    <mergeCell ref="L2:L3"/>
    <mergeCell ref="M2:M3"/>
    <mergeCell ref="N2:N3"/>
  </mergeCells>
  <pageMargins left="0.51181102362204722" right="0.23622047244094491" top="0.35433070866141736" bottom="0.74803149606299213" header="0.31496062992125984" footer="0.31496062992125984"/>
  <pageSetup paperSize="9" scale="68" orientation="landscape" r:id="rId1"/>
  <headerFooter>
    <oddHeader>&amp;R&amp;P</oddHeader>
    <oddFooter>&amp;R&amp;"TH SarabunIT๙,ธรรมดา"&amp;Z&amp;F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07310A-8F7D-4F99-A970-C0113CA81C23}">
  <sheetPr>
    <tabColor rgb="FFFFFF00"/>
  </sheetPr>
  <dimension ref="A1:F345"/>
  <sheetViews>
    <sheetView showWhiteSpace="0" view="pageBreakPreview" topLeftCell="A139" zoomScale="90" zoomScaleNormal="100" zoomScaleSheetLayoutView="90" zoomScalePageLayoutView="110" workbookViewId="0">
      <selection activeCell="C143" sqref="C143"/>
    </sheetView>
  </sheetViews>
  <sheetFormatPr defaultColWidth="9.140625" defaultRowHeight="24" x14ac:dyDescent="0.55000000000000004"/>
  <cols>
    <col min="1" max="1" width="6.42578125" style="96" customWidth="1"/>
    <col min="2" max="2" width="80.5703125" style="97" customWidth="1"/>
    <col min="3" max="3" width="19.7109375" style="197" customWidth="1"/>
    <col min="4" max="4" width="14.28515625" style="2" customWidth="1"/>
    <col min="5" max="5" width="12.7109375" style="2" customWidth="1"/>
    <col min="6" max="16384" width="9.140625" style="102"/>
  </cols>
  <sheetData>
    <row r="1" spans="1:5" x14ac:dyDescent="0.55000000000000004">
      <c r="A1" s="154" t="s">
        <v>0</v>
      </c>
      <c r="B1" s="154"/>
      <c r="C1" s="154"/>
    </row>
    <row r="2" spans="1:5" x14ac:dyDescent="0.55000000000000004">
      <c r="A2" s="4"/>
      <c r="B2" s="5"/>
      <c r="C2" s="155"/>
      <c r="D2" s="7"/>
      <c r="E2" s="7"/>
    </row>
    <row r="3" spans="1:5" ht="20.25" customHeight="1" x14ac:dyDescent="0.55000000000000004">
      <c r="A3" s="11" t="s">
        <v>3</v>
      </c>
      <c r="B3" s="12" t="s">
        <v>4</v>
      </c>
      <c r="C3" s="156" t="s">
        <v>5</v>
      </c>
      <c r="D3" s="14" t="s">
        <v>6</v>
      </c>
      <c r="E3" s="14" t="s">
        <v>7</v>
      </c>
    </row>
    <row r="4" spans="1:5" x14ac:dyDescent="0.55000000000000004">
      <c r="A4" s="11" t="s">
        <v>21</v>
      </c>
      <c r="B4" s="12"/>
      <c r="C4" s="156" t="s">
        <v>22</v>
      </c>
      <c r="D4" s="146" t="s">
        <v>23</v>
      </c>
      <c r="E4" s="146" t="s">
        <v>24</v>
      </c>
    </row>
    <row r="5" spans="1:5" x14ac:dyDescent="0.55000000000000004">
      <c r="A5" s="157" t="s">
        <v>1041</v>
      </c>
      <c r="B5" s="157"/>
      <c r="C5" s="157"/>
      <c r="D5" s="148"/>
      <c r="E5" s="148"/>
    </row>
    <row r="6" spans="1:5" s="142" customFormat="1" ht="26.25" x14ac:dyDescent="0.55000000000000004">
      <c r="A6" s="23">
        <v>1</v>
      </c>
      <c r="B6" s="24" t="s">
        <v>1042</v>
      </c>
      <c r="C6" s="147">
        <f>SUM(C7,C36,C65,C82)</f>
        <v>1840</v>
      </c>
      <c r="D6" s="148"/>
      <c r="E6" s="148"/>
    </row>
    <row r="7" spans="1:5" s="136" customFormat="1" x14ac:dyDescent="0.55000000000000004">
      <c r="A7" s="23">
        <v>1.1000000000000001</v>
      </c>
      <c r="B7" s="24" t="s">
        <v>1439</v>
      </c>
      <c r="C7" s="147">
        <f>SUM(C8:C35)</f>
        <v>720</v>
      </c>
      <c r="D7" s="39"/>
      <c r="E7" s="39"/>
    </row>
    <row r="8" spans="1:5" x14ac:dyDescent="0.55000000000000004">
      <c r="A8" s="34" t="s">
        <v>29</v>
      </c>
      <c r="B8" s="42" t="s">
        <v>1043</v>
      </c>
      <c r="C8" s="158">
        <v>20</v>
      </c>
      <c r="D8" s="149"/>
      <c r="E8" s="149"/>
    </row>
    <row r="9" spans="1:5" ht="48" x14ac:dyDescent="0.55000000000000004">
      <c r="A9" s="34" t="s">
        <v>31</v>
      </c>
      <c r="B9" s="42" t="s">
        <v>1044</v>
      </c>
      <c r="C9" s="158">
        <v>20</v>
      </c>
      <c r="D9" s="149"/>
      <c r="E9" s="149"/>
    </row>
    <row r="10" spans="1:5" x14ac:dyDescent="0.55000000000000004">
      <c r="A10" s="34" t="s">
        <v>33</v>
      </c>
      <c r="B10" s="42" t="s">
        <v>1045</v>
      </c>
      <c r="C10" s="158">
        <v>20</v>
      </c>
      <c r="D10" s="149"/>
      <c r="E10" s="149"/>
    </row>
    <row r="11" spans="1:5" ht="23.25" customHeight="1" x14ac:dyDescent="0.55000000000000004">
      <c r="A11" s="75" t="s">
        <v>35</v>
      </c>
      <c r="B11" s="76"/>
      <c r="C11" s="159">
        <v>120</v>
      </c>
      <c r="D11" s="150"/>
      <c r="E11" s="150"/>
    </row>
    <row r="12" spans="1:5" x14ac:dyDescent="0.55000000000000004">
      <c r="A12" s="66"/>
      <c r="B12" s="67" t="s">
        <v>1046</v>
      </c>
      <c r="C12" s="160"/>
      <c r="D12" s="151"/>
      <c r="E12" s="151"/>
    </row>
    <row r="13" spans="1:5" x14ac:dyDescent="0.55000000000000004">
      <c r="A13" s="66"/>
      <c r="B13" s="67" t="s">
        <v>1047</v>
      </c>
      <c r="C13" s="160"/>
      <c r="D13" s="151"/>
      <c r="E13" s="151"/>
    </row>
    <row r="14" spans="1:5" x14ac:dyDescent="0.55000000000000004">
      <c r="A14" s="77"/>
      <c r="B14" s="78" t="s">
        <v>1048</v>
      </c>
      <c r="C14" s="161"/>
      <c r="D14" s="152"/>
      <c r="E14" s="152"/>
    </row>
    <row r="15" spans="1:5" ht="31.5" customHeight="1" x14ac:dyDescent="0.55000000000000004">
      <c r="A15" s="34" t="s">
        <v>37</v>
      </c>
      <c r="B15" s="42" t="s">
        <v>1049</v>
      </c>
      <c r="C15" s="158">
        <v>30</v>
      </c>
      <c r="D15" s="149"/>
      <c r="E15" s="149"/>
    </row>
    <row r="16" spans="1:5" x14ac:dyDescent="0.55000000000000004">
      <c r="A16" s="34" t="s">
        <v>39</v>
      </c>
      <c r="B16" s="42" t="s">
        <v>1050</v>
      </c>
      <c r="C16" s="158">
        <v>20</v>
      </c>
      <c r="D16" s="149"/>
      <c r="E16" s="149"/>
    </row>
    <row r="17" spans="1:5" ht="25.5" customHeight="1" x14ac:dyDescent="0.55000000000000004">
      <c r="A17" s="34" t="s">
        <v>41</v>
      </c>
      <c r="B17" s="42" t="s">
        <v>1051</v>
      </c>
      <c r="C17" s="158">
        <v>5</v>
      </c>
      <c r="D17" s="149"/>
      <c r="E17" s="149"/>
    </row>
    <row r="18" spans="1:5" ht="48" x14ac:dyDescent="0.55000000000000004">
      <c r="A18" s="34" t="s">
        <v>43</v>
      </c>
      <c r="B18" s="42" t="s">
        <v>1052</v>
      </c>
      <c r="C18" s="158">
        <v>5</v>
      </c>
      <c r="D18" s="149"/>
      <c r="E18" s="149"/>
    </row>
    <row r="19" spans="1:5" ht="48" x14ac:dyDescent="0.55000000000000004">
      <c r="A19" s="34" t="s">
        <v>45</v>
      </c>
      <c r="B19" s="42" t="s">
        <v>1053</v>
      </c>
      <c r="C19" s="158">
        <v>5</v>
      </c>
      <c r="D19" s="149"/>
      <c r="E19" s="149"/>
    </row>
    <row r="20" spans="1:5" ht="72" x14ac:dyDescent="0.55000000000000004">
      <c r="A20" s="34" t="s">
        <v>47</v>
      </c>
      <c r="B20" s="42" t="s">
        <v>1054</v>
      </c>
      <c r="C20" s="158">
        <v>5</v>
      </c>
      <c r="D20" s="149"/>
      <c r="E20" s="149"/>
    </row>
    <row r="21" spans="1:5" x14ac:dyDescent="0.55000000000000004">
      <c r="A21" s="34" t="s">
        <v>49</v>
      </c>
      <c r="B21" s="42" t="s">
        <v>1055</v>
      </c>
      <c r="C21" s="158">
        <v>60</v>
      </c>
      <c r="D21" s="149"/>
      <c r="E21" s="149"/>
    </row>
    <row r="22" spans="1:5" x14ac:dyDescent="0.55000000000000004">
      <c r="A22" s="34" t="s">
        <v>51</v>
      </c>
      <c r="B22" s="42" t="s">
        <v>1056</v>
      </c>
      <c r="C22" s="158">
        <v>45</v>
      </c>
      <c r="D22" s="149"/>
      <c r="E22" s="149"/>
    </row>
    <row r="23" spans="1:5" x14ac:dyDescent="0.55000000000000004">
      <c r="A23" s="34" t="s">
        <v>53</v>
      </c>
      <c r="B23" s="42" t="s">
        <v>1057</v>
      </c>
      <c r="C23" s="158">
        <v>20</v>
      </c>
      <c r="D23" s="149"/>
      <c r="E23" s="149"/>
    </row>
    <row r="24" spans="1:5" ht="48" x14ac:dyDescent="0.55000000000000004">
      <c r="A24" s="34" t="s">
        <v>1058</v>
      </c>
      <c r="B24" s="42" t="s">
        <v>1059</v>
      </c>
      <c r="C24" s="158">
        <v>20</v>
      </c>
      <c r="D24" s="149"/>
      <c r="E24" s="149"/>
    </row>
    <row r="25" spans="1:5" ht="48" x14ac:dyDescent="0.55000000000000004">
      <c r="A25" s="34" t="s">
        <v>1060</v>
      </c>
      <c r="B25" s="42" t="s">
        <v>1061</v>
      </c>
      <c r="C25" s="158">
        <v>20</v>
      </c>
      <c r="D25" s="149"/>
      <c r="E25" s="149"/>
    </row>
    <row r="26" spans="1:5" ht="48" x14ac:dyDescent="0.55000000000000004">
      <c r="A26" s="34" t="s">
        <v>1062</v>
      </c>
      <c r="B26" s="42" t="s">
        <v>1063</v>
      </c>
      <c r="C26" s="158">
        <v>30</v>
      </c>
      <c r="D26" s="149"/>
      <c r="E26" s="149"/>
    </row>
    <row r="27" spans="1:5" ht="48" x14ac:dyDescent="0.55000000000000004">
      <c r="A27" s="34" t="s">
        <v>1064</v>
      </c>
      <c r="B27" s="42" t="s">
        <v>1065</v>
      </c>
      <c r="C27" s="158">
        <v>10</v>
      </c>
      <c r="D27" s="149"/>
      <c r="E27" s="149"/>
    </row>
    <row r="28" spans="1:5" ht="48" x14ac:dyDescent="0.55000000000000004">
      <c r="A28" s="34" t="s">
        <v>1066</v>
      </c>
      <c r="B28" s="42" t="s">
        <v>1067</v>
      </c>
      <c r="C28" s="158">
        <v>20</v>
      </c>
      <c r="D28" s="149"/>
      <c r="E28" s="149"/>
    </row>
    <row r="29" spans="1:5" ht="29.25" customHeight="1" x14ac:dyDescent="0.55000000000000004">
      <c r="A29" s="34" t="s">
        <v>1068</v>
      </c>
      <c r="B29" s="42" t="s">
        <v>1069</v>
      </c>
      <c r="C29" s="158">
        <v>175</v>
      </c>
      <c r="D29" s="149"/>
      <c r="E29" s="149"/>
    </row>
    <row r="30" spans="1:5" x14ac:dyDescent="0.55000000000000004">
      <c r="A30" s="34" t="s">
        <v>1070</v>
      </c>
      <c r="B30" s="42" t="s">
        <v>1071</v>
      </c>
      <c r="C30" s="158">
        <v>15</v>
      </c>
      <c r="D30" s="149"/>
      <c r="E30" s="149"/>
    </row>
    <row r="31" spans="1:5" ht="37.5" customHeight="1" x14ac:dyDescent="0.55000000000000004">
      <c r="A31" s="34" t="s">
        <v>1072</v>
      </c>
      <c r="B31" s="42" t="s">
        <v>1073</v>
      </c>
      <c r="C31" s="158">
        <v>20</v>
      </c>
      <c r="D31" s="149"/>
      <c r="E31" s="149"/>
    </row>
    <row r="32" spans="1:5" x14ac:dyDescent="0.55000000000000004">
      <c r="A32" s="34" t="s">
        <v>1074</v>
      </c>
      <c r="B32" s="42" t="s">
        <v>1075</v>
      </c>
      <c r="C32" s="158">
        <v>15</v>
      </c>
      <c r="D32" s="149"/>
      <c r="E32" s="149"/>
    </row>
    <row r="33" spans="1:5" x14ac:dyDescent="0.55000000000000004">
      <c r="A33" s="34" t="s">
        <v>1076</v>
      </c>
      <c r="B33" s="42" t="s">
        <v>1077</v>
      </c>
      <c r="C33" s="158">
        <v>5</v>
      </c>
      <c r="D33" s="149"/>
      <c r="E33" s="149"/>
    </row>
    <row r="34" spans="1:5" ht="23.25" customHeight="1" x14ac:dyDescent="0.55000000000000004">
      <c r="A34" s="34" t="s">
        <v>1078</v>
      </c>
      <c r="B34" s="42" t="s">
        <v>1079</v>
      </c>
      <c r="C34" s="158">
        <v>5</v>
      </c>
      <c r="D34" s="149"/>
      <c r="E34" s="149"/>
    </row>
    <row r="35" spans="1:5" ht="24" customHeight="1" x14ac:dyDescent="0.55000000000000004">
      <c r="A35" s="34" t="s">
        <v>1080</v>
      </c>
      <c r="B35" s="42" t="s">
        <v>1081</v>
      </c>
      <c r="C35" s="158">
        <v>10</v>
      </c>
      <c r="D35" s="149"/>
      <c r="E35" s="149"/>
    </row>
    <row r="36" spans="1:5" x14ac:dyDescent="0.55000000000000004">
      <c r="A36" s="162">
        <v>1.2</v>
      </c>
      <c r="B36" s="163" t="s">
        <v>1448</v>
      </c>
      <c r="C36" s="164">
        <f>SUM(C37:C64)</f>
        <v>850</v>
      </c>
      <c r="D36" s="148"/>
      <c r="E36" s="148"/>
    </row>
    <row r="37" spans="1:5" x14ac:dyDescent="0.55000000000000004">
      <c r="A37" s="34" t="s">
        <v>56</v>
      </c>
      <c r="B37" s="42" t="s">
        <v>1043</v>
      </c>
      <c r="C37" s="158">
        <v>20</v>
      </c>
      <c r="D37" s="149"/>
      <c r="E37" s="149"/>
    </row>
    <row r="38" spans="1:5" ht="48" x14ac:dyDescent="0.55000000000000004">
      <c r="A38" s="34" t="s">
        <v>58</v>
      </c>
      <c r="B38" s="42" t="s">
        <v>1082</v>
      </c>
      <c r="C38" s="158">
        <v>20</v>
      </c>
      <c r="D38" s="149"/>
      <c r="E38" s="149"/>
    </row>
    <row r="39" spans="1:5" x14ac:dyDescent="0.55000000000000004">
      <c r="A39" s="34" t="s">
        <v>60</v>
      </c>
      <c r="B39" s="42" t="s">
        <v>1083</v>
      </c>
      <c r="C39" s="158">
        <v>20</v>
      </c>
      <c r="D39" s="149"/>
      <c r="E39" s="149"/>
    </row>
    <row r="40" spans="1:5" x14ac:dyDescent="0.55000000000000004">
      <c r="A40" s="75" t="s">
        <v>62</v>
      </c>
      <c r="B40" s="67" t="s">
        <v>1084</v>
      </c>
      <c r="C40" s="160">
        <v>120</v>
      </c>
      <c r="D40" s="150"/>
      <c r="E40" s="150"/>
    </row>
    <row r="41" spans="1:5" x14ac:dyDescent="0.55000000000000004">
      <c r="A41" s="66"/>
      <c r="B41" s="67" t="s">
        <v>1085</v>
      </c>
      <c r="C41" s="160"/>
      <c r="D41" s="151"/>
      <c r="E41" s="151"/>
    </row>
    <row r="42" spans="1:5" x14ac:dyDescent="0.55000000000000004">
      <c r="A42" s="66"/>
      <c r="B42" s="67" t="s">
        <v>1086</v>
      </c>
      <c r="C42" s="160"/>
      <c r="D42" s="151"/>
      <c r="E42" s="151"/>
    </row>
    <row r="43" spans="1:5" x14ac:dyDescent="0.55000000000000004">
      <c r="A43" s="77"/>
      <c r="B43" s="78" t="s">
        <v>1087</v>
      </c>
      <c r="C43" s="161"/>
      <c r="D43" s="152"/>
      <c r="E43" s="152"/>
    </row>
    <row r="44" spans="1:5" ht="18.75" customHeight="1" x14ac:dyDescent="0.55000000000000004">
      <c r="A44" s="34" t="s">
        <v>64</v>
      </c>
      <c r="B44" s="42" t="s">
        <v>1049</v>
      </c>
      <c r="C44" s="158">
        <v>30</v>
      </c>
      <c r="D44" s="149"/>
      <c r="E44" s="149"/>
    </row>
    <row r="45" spans="1:5" x14ac:dyDescent="0.55000000000000004">
      <c r="A45" s="34" t="s">
        <v>66</v>
      </c>
      <c r="B45" s="42" t="s">
        <v>1050</v>
      </c>
      <c r="C45" s="158">
        <v>20</v>
      </c>
      <c r="D45" s="149"/>
      <c r="E45" s="149"/>
    </row>
    <row r="46" spans="1:5" ht="48" x14ac:dyDescent="0.55000000000000004">
      <c r="A46" s="34" t="s">
        <v>68</v>
      </c>
      <c r="B46" s="42" t="s">
        <v>1051</v>
      </c>
      <c r="C46" s="158">
        <v>5</v>
      </c>
      <c r="D46" s="149"/>
      <c r="E46" s="149"/>
    </row>
    <row r="47" spans="1:5" ht="48" x14ac:dyDescent="0.55000000000000004">
      <c r="A47" s="34" t="s">
        <v>70</v>
      </c>
      <c r="B47" s="42" t="s">
        <v>1052</v>
      </c>
      <c r="C47" s="158">
        <v>5</v>
      </c>
      <c r="D47" s="149"/>
      <c r="E47" s="149"/>
    </row>
    <row r="48" spans="1:5" ht="48" x14ac:dyDescent="0.55000000000000004">
      <c r="A48" s="34" t="s">
        <v>72</v>
      </c>
      <c r="B48" s="42" t="s">
        <v>1053</v>
      </c>
      <c r="C48" s="158">
        <v>5</v>
      </c>
      <c r="D48" s="149"/>
      <c r="E48" s="149"/>
    </row>
    <row r="49" spans="1:5" ht="72" x14ac:dyDescent="0.55000000000000004">
      <c r="A49" s="34" t="s">
        <v>74</v>
      </c>
      <c r="B49" s="42" t="s">
        <v>1054</v>
      </c>
      <c r="C49" s="158">
        <v>5</v>
      </c>
      <c r="D49" s="149"/>
      <c r="E49" s="149"/>
    </row>
    <row r="50" spans="1:5" x14ac:dyDescent="0.55000000000000004">
      <c r="A50" s="34" t="s">
        <v>76</v>
      </c>
      <c r="B50" s="42" t="s">
        <v>1088</v>
      </c>
      <c r="C50" s="158">
        <v>120</v>
      </c>
      <c r="D50" s="149"/>
      <c r="E50" s="149"/>
    </row>
    <row r="51" spans="1:5" x14ac:dyDescent="0.55000000000000004">
      <c r="A51" s="34" t="s">
        <v>1089</v>
      </c>
      <c r="B51" s="42" t="s">
        <v>1090</v>
      </c>
      <c r="C51" s="158">
        <v>60</v>
      </c>
      <c r="D51" s="149"/>
      <c r="E51" s="149"/>
    </row>
    <row r="52" spans="1:5" x14ac:dyDescent="0.55000000000000004">
      <c r="A52" s="34" t="s">
        <v>1091</v>
      </c>
      <c r="B52" s="42" t="s">
        <v>1092</v>
      </c>
      <c r="C52" s="158">
        <v>20</v>
      </c>
      <c r="D52" s="149"/>
      <c r="E52" s="149"/>
    </row>
    <row r="53" spans="1:5" ht="48" x14ac:dyDescent="0.55000000000000004">
      <c r="A53" s="34" t="s">
        <v>1093</v>
      </c>
      <c r="B53" s="42" t="s">
        <v>1094</v>
      </c>
      <c r="C53" s="158">
        <v>20</v>
      </c>
      <c r="D53" s="149"/>
      <c r="E53" s="149"/>
    </row>
    <row r="54" spans="1:5" ht="48" x14ac:dyDescent="0.55000000000000004">
      <c r="A54" s="34" t="s">
        <v>1095</v>
      </c>
      <c r="B54" s="42" t="s">
        <v>1061</v>
      </c>
      <c r="C54" s="158">
        <v>20</v>
      </c>
      <c r="D54" s="149"/>
      <c r="E54" s="149"/>
    </row>
    <row r="55" spans="1:5" ht="48" x14ac:dyDescent="0.55000000000000004">
      <c r="A55" s="34" t="s">
        <v>1096</v>
      </c>
      <c r="B55" s="42" t="s">
        <v>1063</v>
      </c>
      <c r="C55" s="158">
        <v>60</v>
      </c>
      <c r="D55" s="149"/>
      <c r="E55" s="149"/>
    </row>
    <row r="56" spans="1:5" ht="48" x14ac:dyDescent="0.55000000000000004">
      <c r="A56" s="34" t="s">
        <v>1064</v>
      </c>
      <c r="B56" s="42" t="s">
        <v>1065</v>
      </c>
      <c r="C56" s="158">
        <v>20</v>
      </c>
      <c r="D56" s="149"/>
      <c r="E56" s="149"/>
    </row>
    <row r="57" spans="1:5" ht="48" x14ac:dyDescent="0.55000000000000004">
      <c r="A57" s="34" t="s">
        <v>1066</v>
      </c>
      <c r="B57" s="42" t="s">
        <v>1067</v>
      </c>
      <c r="C57" s="158">
        <v>20</v>
      </c>
      <c r="D57" s="149"/>
      <c r="E57" s="149"/>
    </row>
    <row r="58" spans="1:5" ht="48" x14ac:dyDescent="0.55000000000000004">
      <c r="A58" s="34" t="s">
        <v>1068</v>
      </c>
      <c r="B58" s="42" t="s">
        <v>1069</v>
      </c>
      <c r="C58" s="158">
        <v>175</v>
      </c>
      <c r="D58" s="149"/>
      <c r="E58" s="149"/>
    </row>
    <row r="59" spans="1:5" x14ac:dyDescent="0.55000000000000004">
      <c r="A59" s="34" t="s">
        <v>1070</v>
      </c>
      <c r="B59" s="42" t="s">
        <v>1071</v>
      </c>
      <c r="C59" s="158">
        <v>10</v>
      </c>
      <c r="D59" s="149"/>
      <c r="E59" s="149"/>
    </row>
    <row r="60" spans="1:5" ht="72" x14ac:dyDescent="0.55000000000000004">
      <c r="A60" s="34" t="s">
        <v>1072</v>
      </c>
      <c r="B60" s="42" t="s">
        <v>1073</v>
      </c>
      <c r="C60" s="158">
        <v>20</v>
      </c>
      <c r="D60" s="149"/>
      <c r="E60" s="149"/>
    </row>
    <row r="61" spans="1:5" ht="18.75" customHeight="1" x14ac:dyDescent="0.55000000000000004">
      <c r="A61" s="34" t="s">
        <v>1074</v>
      </c>
      <c r="B61" s="42" t="s">
        <v>1075</v>
      </c>
      <c r="C61" s="158">
        <v>15</v>
      </c>
      <c r="D61" s="149"/>
      <c r="E61" s="149"/>
    </row>
    <row r="62" spans="1:5" x14ac:dyDescent="0.55000000000000004">
      <c r="A62" s="34" t="s">
        <v>1097</v>
      </c>
      <c r="B62" s="42" t="s">
        <v>1077</v>
      </c>
      <c r="C62" s="158">
        <v>10</v>
      </c>
      <c r="D62" s="149"/>
      <c r="E62" s="149"/>
    </row>
    <row r="63" spans="1:5" ht="21.75" customHeight="1" x14ac:dyDescent="0.55000000000000004">
      <c r="A63" s="34" t="s">
        <v>1098</v>
      </c>
      <c r="B63" s="42" t="s">
        <v>1079</v>
      </c>
      <c r="C63" s="158">
        <v>10</v>
      </c>
      <c r="D63" s="149"/>
      <c r="E63" s="149"/>
    </row>
    <row r="64" spans="1:5" ht="26.25" customHeight="1" x14ac:dyDescent="0.55000000000000004">
      <c r="A64" s="34" t="s">
        <v>1099</v>
      </c>
      <c r="B64" s="42" t="s">
        <v>1081</v>
      </c>
      <c r="C64" s="158">
        <v>20</v>
      </c>
      <c r="D64" s="149"/>
      <c r="E64" s="149"/>
    </row>
    <row r="65" spans="1:5" ht="48" x14ac:dyDescent="0.55000000000000004">
      <c r="A65" s="48">
        <v>1.3</v>
      </c>
      <c r="B65" s="165" t="s">
        <v>1449</v>
      </c>
      <c r="C65" s="166">
        <f>SUM(C67:C81)</f>
        <v>220</v>
      </c>
      <c r="D65" s="148"/>
      <c r="E65" s="148"/>
    </row>
    <row r="66" spans="1:5" ht="48" x14ac:dyDescent="0.55000000000000004">
      <c r="A66" s="75" t="s">
        <v>833</v>
      </c>
      <c r="B66" s="167" t="s">
        <v>1100</v>
      </c>
      <c r="C66" s="155">
        <v>15</v>
      </c>
      <c r="D66" s="149"/>
      <c r="E66" s="149"/>
    </row>
    <row r="67" spans="1:5" x14ac:dyDescent="0.55000000000000004">
      <c r="A67" s="34" t="s">
        <v>835</v>
      </c>
      <c r="B67" s="42" t="s">
        <v>1101</v>
      </c>
      <c r="C67" s="158">
        <v>5</v>
      </c>
      <c r="D67" s="149"/>
      <c r="E67" s="149"/>
    </row>
    <row r="68" spans="1:5" ht="25.5" customHeight="1" x14ac:dyDescent="0.55000000000000004">
      <c r="A68" s="75" t="s">
        <v>837</v>
      </c>
      <c r="B68" s="42" t="s">
        <v>1102</v>
      </c>
      <c r="C68" s="158">
        <v>20</v>
      </c>
      <c r="D68" s="149"/>
      <c r="E68" s="149"/>
    </row>
    <row r="69" spans="1:5" x14ac:dyDescent="0.55000000000000004">
      <c r="A69" s="34" t="s">
        <v>839</v>
      </c>
      <c r="B69" s="42" t="s">
        <v>1103</v>
      </c>
      <c r="C69" s="158">
        <v>20</v>
      </c>
      <c r="D69" s="149"/>
      <c r="E69" s="149"/>
    </row>
    <row r="70" spans="1:5" x14ac:dyDescent="0.55000000000000004">
      <c r="A70" s="75" t="s">
        <v>841</v>
      </c>
      <c r="B70" s="42" t="s">
        <v>1104</v>
      </c>
      <c r="C70" s="158">
        <v>40</v>
      </c>
      <c r="D70" s="149"/>
      <c r="E70" s="149"/>
    </row>
    <row r="71" spans="1:5" ht="28.5" customHeight="1" x14ac:dyDescent="0.55000000000000004">
      <c r="A71" s="34" t="s">
        <v>843</v>
      </c>
      <c r="B71" s="42" t="s">
        <v>1105</v>
      </c>
      <c r="C71" s="158">
        <v>20</v>
      </c>
      <c r="D71" s="149"/>
      <c r="E71" s="149"/>
    </row>
    <row r="72" spans="1:5" x14ac:dyDescent="0.55000000000000004">
      <c r="A72" s="75" t="s">
        <v>845</v>
      </c>
      <c r="B72" s="42" t="s">
        <v>1106</v>
      </c>
      <c r="C72" s="158">
        <v>20</v>
      </c>
      <c r="D72" s="149"/>
      <c r="E72" s="149"/>
    </row>
    <row r="73" spans="1:5" ht="48" x14ac:dyDescent="0.55000000000000004">
      <c r="A73" s="34" t="s">
        <v>847</v>
      </c>
      <c r="B73" s="42" t="s">
        <v>1107</v>
      </c>
      <c r="C73" s="158">
        <v>20</v>
      </c>
      <c r="D73" s="149"/>
      <c r="E73" s="149"/>
    </row>
    <row r="74" spans="1:5" x14ac:dyDescent="0.55000000000000004">
      <c r="A74" s="75" t="s">
        <v>849</v>
      </c>
      <c r="B74" s="42" t="s">
        <v>1108</v>
      </c>
      <c r="C74" s="158">
        <v>10</v>
      </c>
      <c r="D74" s="149"/>
      <c r="E74" s="149"/>
    </row>
    <row r="75" spans="1:5" x14ac:dyDescent="0.55000000000000004">
      <c r="A75" s="34" t="s">
        <v>1109</v>
      </c>
      <c r="B75" s="42" t="s">
        <v>1110</v>
      </c>
      <c r="C75" s="158">
        <v>10</v>
      </c>
      <c r="D75" s="149"/>
      <c r="E75" s="149"/>
    </row>
    <row r="76" spans="1:5" x14ac:dyDescent="0.55000000000000004">
      <c r="A76" s="75" t="s">
        <v>1111</v>
      </c>
      <c r="B76" s="42" t="s">
        <v>1112</v>
      </c>
      <c r="C76" s="158">
        <v>10</v>
      </c>
      <c r="D76" s="149"/>
      <c r="E76" s="149"/>
    </row>
    <row r="77" spans="1:5" ht="47.25" customHeight="1" x14ac:dyDescent="0.55000000000000004">
      <c r="A77" s="34" t="s">
        <v>1113</v>
      </c>
      <c r="B77" s="42" t="s">
        <v>1114</v>
      </c>
      <c r="C77" s="158">
        <v>10</v>
      </c>
      <c r="D77" s="149"/>
      <c r="E77" s="149"/>
    </row>
    <row r="78" spans="1:5" x14ac:dyDescent="0.55000000000000004">
      <c r="A78" s="75" t="s">
        <v>1115</v>
      </c>
      <c r="B78" s="42" t="s">
        <v>1116</v>
      </c>
      <c r="C78" s="158">
        <v>5</v>
      </c>
      <c r="D78" s="149"/>
      <c r="E78" s="149"/>
    </row>
    <row r="79" spans="1:5" ht="48" x14ac:dyDescent="0.55000000000000004">
      <c r="A79" s="34" t="s">
        <v>1117</v>
      </c>
      <c r="B79" s="42" t="s">
        <v>1118</v>
      </c>
      <c r="C79" s="158">
        <v>10</v>
      </c>
      <c r="D79" s="149"/>
      <c r="E79" s="149"/>
    </row>
    <row r="80" spans="1:5" x14ac:dyDescent="0.55000000000000004">
      <c r="A80" s="75" t="s">
        <v>1119</v>
      </c>
      <c r="B80" s="42" t="s">
        <v>1120</v>
      </c>
      <c r="C80" s="158">
        <v>10</v>
      </c>
      <c r="D80" s="149"/>
      <c r="E80" s="149"/>
    </row>
    <row r="81" spans="1:5" ht="48" x14ac:dyDescent="0.55000000000000004">
      <c r="A81" s="75" t="s">
        <v>1121</v>
      </c>
      <c r="B81" s="42" t="s">
        <v>1122</v>
      </c>
      <c r="C81" s="158">
        <v>10</v>
      </c>
      <c r="D81" s="149"/>
      <c r="E81" s="149"/>
    </row>
    <row r="82" spans="1:5" s="136" customFormat="1" x14ac:dyDescent="0.55000000000000004">
      <c r="A82" s="48">
        <v>1.4</v>
      </c>
      <c r="B82" s="165" t="s">
        <v>1123</v>
      </c>
      <c r="C82" s="166">
        <f>SUM(C83:C85)</f>
        <v>50</v>
      </c>
      <c r="D82" s="39"/>
      <c r="E82" s="39"/>
    </row>
    <row r="83" spans="1:5" x14ac:dyDescent="0.55000000000000004">
      <c r="A83" s="34" t="s">
        <v>1124</v>
      </c>
      <c r="B83" s="42" t="s">
        <v>1125</v>
      </c>
      <c r="C83" s="158">
        <v>5</v>
      </c>
      <c r="D83" s="149"/>
      <c r="E83" s="149"/>
    </row>
    <row r="84" spans="1:5" x14ac:dyDescent="0.55000000000000004">
      <c r="A84" s="34" t="s">
        <v>1126</v>
      </c>
      <c r="B84" s="42" t="s">
        <v>1127</v>
      </c>
      <c r="C84" s="158">
        <v>30</v>
      </c>
      <c r="D84" s="149"/>
      <c r="E84" s="149"/>
    </row>
    <row r="85" spans="1:5" ht="48.75" thickBot="1" x14ac:dyDescent="0.6">
      <c r="A85" s="75" t="s">
        <v>1128</v>
      </c>
      <c r="B85" s="76" t="s">
        <v>1129</v>
      </c>
      <c r="C85" s="159">
        <v>15</v>
      </c>
      <c r="D85" s="150"/>
      <c r="E85" s="150"/>
    </row>
    <row r="86" spans="1:5" s="143" customFormat="1" ht="27" thickBot="1" x14ac:dyDescent="0.6">
      <c r="A86" s="198">
        <v>2</v>
      </c>
      <c r="B86" s="199" t="s">
        <v>1130</v>
      </c>
      <c r="C86" s="200">
        <f>SUM(C87,C103,C118,C124)</f>
        <v>555</v>
      </c>
      <c r="D86" s="201"/>
      <c r="E86" s="201"/>
    </row>
    <row r="87" spans="1:5" s="108" customFormat="1" x14ac:dyDescent="0.55000000000000004">
      <c r="A87" s="26">
        <v>2.1</v>
      </c>
      <c r="B87" s="170" t="s">
        <v>1450</v>
      </c>
      <c r="C87" s="171">
        <f>SUM(C88:C102)</f>
        <v>405</v>
      </c>
      <c r="D87" s="28"/>
      <c r="E87" s="28"/>
    </row>
    <row r="88" spans="1:5" x14ac:dyDescent="0.55000000000000004">
      <c r="A88" s="34" t="s">
        <v>96</v>
      </c>
      <c r="B88" s="47" t="s">
        <v>1131</v>
      </c>
      <c r="C88" s="158">
        <v>5</v>
      </c>
      <c r="D88" s="149"/>
      <c r="E88" s="149"/>
    </row>
    <row r="89" spans="1:5" ht="47.25" customHeight="1" x14ac:dyDescent="0.55000000000000004">
      <c r="A89" s="34" t="s">
        <v>98</v>
      </c>
      <c r="B89" s="47" t="s">
        <v>1132</v>
      </c>
      <c r="C89" s="158">
        <v>20</v>
      </c>
      <c r="D89" s="149"/>
      <c r="E89" s="149"/>
    </row>
    <row r="90" spans="1:5" x14ac:dyDescent="0.55000000000000004">
      <c r="A90" s="34" t="s">
        <v>100</v>
      </c>
      <c r="B90" s="47" t="s">
        <v>1133</v>
      </c>
      <c r="C90" s="158">
        <v>50</v>
      </c>
      <c r="D90" s="149"/>
      <c r="E90" s="149"/>
    </row>
    <row r="91" spans="1:5" ht="26.25" customHeight="1" x14ac:dyDescent="0.55000000000000004">
      <c r="A91" s="34" t="s">
        <v>101</v>
      </c>
      <c r="B91" s="47" t="s">
        <v>1134</v>
      </c>
      <c r="C91" s="158">
        <v>40</v>
      </c>
      <c r="D91" s="149"/>
      <c r="E91" s="149"/>
    </row>
    <row r="92" spans="1:5" ht="45.75" customHeight="1" x14ac:dyDescent="0.55000000000000004">
      <c r="A92" s="34" t="s">
        <v>103</v>
      </c>
      <c r="B92" s="47" t="s">
        <v>1135</v>
      </c>
      <c r="C92" s="158">
        <v>60</v>
      </c>
      <c r="D92" s="149"/>
      <c r="E92" s="149"/>
    </row>
    <row r="93" spans="1:5" x14ac:dyDescent="0.55000000000000004">
      <c r="A93" s="34" t="s">
        <v>105</v>
      </c>
      <c r="B93" s="47" t="s">
        <v>1136</v>
      </c>
      <c r="C93" s="158">
        <v>40</v>
      </c>
      <c r="D93" s="149"/>
      <c r="E93" s="149"/>
    </row>
    <row r="94" spans="1:5" x14ac:dyDescent="0.55000000000000004">
      <c r="A94" s="34" t="s">
        <v>107</v>
      </c>
      <c r="B94" s="47" t="s">
        <v>1137</v>
      </c>
      <c r="C94" s="158">
        <v>5</v>
      </c>
      <c r="D94" s="149"/>
      <c r="E94" s="149"/>
    </row>
    <row r="95" spans="1:5" x14ac:dyDescent="0.55000000000000004">
      <c r="A95" s="34" t="s">
        <v>109</v>
      </c>
      <c r="B95" s="47" t="s">
        <v>1138</v>
      </c>
      <c r="C95" s="158">
        <v>60</v>
      </c>
      <c r="D95" s="149"/>
      <c r="E95" s="149"/>
    </row>
    <row r="96" spans="1:5" x14ac:dyDescent="0.55000000000000004">
      <c r="A96" s="34" t="s">
        <v>111</v>
      </c>
      <c r="B96" s="47" t="s">
        <v>1139</v>
      </c>
      <c r="C96" s="158">
        <v>5</v>
      </c>
      <c r="D96" s="149"/>
      <c r="E96" s="149"/>
    </row>
    <row r="97" spans="1:5" ht="44.25" customHeight="1" x14ac:dyDescent="0.55000000000000004">
      <c r="A97" s="34" t="s">
        <v>1140</v>
      </c>
      <c r="B97" s="47" t="s">
        <v>1141</v>
      </c>
      <c r="C97" s="158">
        <v>30</v>
      </c>
      <c r="D97" s="149"/>
      <c r="E97" s="149"/>
    </row>
    <row r="98" spans="1:5" x14ac:dyDescent="0.55000000000000004">
      <c r="A98" s="34" t="s">
        <v>1142</v>
      </c>
      <c r="B98" s="47" t="s">
        <v>1143</v>
      </c>
      <c r="C98" s="172" t="s">
        <v>1144</v>
      </c>
      <c r="D98" s="149"/>
      <c r="E98" s="149"/>
    </row>
    <row r="99" spans="1:5" ht="48" x14ac:dyDescent="0.55000000000000004">
      <c r="A99" s="34" t="s">
        <v>1145</v>
      </c>
      <c r="B99" s="47" t="s">
        <v>1146</v>
      </c>
      <c r="C99" s="172" t="s">
        <v>1144</v>
      </c>
      <c r="D99" s="149"/>
      <c r="E99" s="149"/>
    </row>
    <row r="100" spans="1:5" x14ac:dyDescent="0.55000000000000004">
      <c r="A100" s="34" t="s">
        <v>1147</v>
      </c>
      <c r="B100" s="47" t="s">
        <v>1148</v>
      </c>
      <c r="C100" s="158">
        <v>30</v>
      </c>
      <c r="D100" s="149"/>
      <c r="E100" s="149"/>
    </row>
    <row r="101" spans="1:5" ht="45.75" customHeight="1" x14ac:dyDescent="0.55000000000000004">
      <c r="A101" s="34" t="s">
        <v>1149</v>
      </c>
      <c r="B101" s="47" t="s">
        <v>1150</v>
      </c>
      <c r="C101" s="158">
        <v>30</v>
      </c>
      <c r="D101" s="149"/>
      <c r="E101" s="149"/>
    </row>
    <row r="102" spans="1:5" ht="44.25" customHeight="1" x14ac:dyDescent="0.55000000000000004">
      <c r="A102" s="34" t="s">
        <v>1151</v>
      </c>
      <c r="B102" s="47" t="s">
        <v>1152</v>
      </c>
      <c r="C102" s="173">
        <v>30</v>
      </c>
      <c r="D102" s="149"/>
      <c r="E102" s="149"/>
    </row>
    <row r="103" spans="1:5" x14ac:dyDescent="0.55000000000000004">
      <c r="A103" s="26">
        <v>2.2000000000000002</v>
      </c>
      <c r="B103" s="170" t="s">
        <v>1451</v>
      </c>
      <c r="C103" s="171">
        <f>SUM(C104:C105)</f>
        <v>25</v>
      </c>
      <c r="D103" s="148"/>
      <c r="E103" s="148"/>
    </row>
    <row r="104" spans="1:5" x14ac:dyDescent="0.55000000000000004">
      <c r="A104" s="34" t="s">
        <v>96</v>
      </c>
      <c r="B104" s="47" t="s">
        <v>1153</v>
      </c>
      <c r="C104" s="158">
        <v>5</v>
      </c>
      <c r="D104" s="149"/>
      <c r="E104" s="149"/>
    </row>
    <row r="105" spans="1:5" ht="24.75" customHeight="1" x14ac:dyDescent="0.55000000000000004">
      <c r="A105" s="34" t="s">
        <v>98</v>
      </c>
      <c r="B105" s="47" t="s">
        <v>1154</v>
      </c>
      <c r="C105" s="158">
        <v>20</v>
      </c>
      <c r="D105" s="149"/>
      <c r="E105" s="149"/>
    </row>
    <row r="106" spans="1:5" x14ac:dyDescent="0.55000000000000004">
      <c r="A106" s="23">
        <v>2.2999999999999998</v>
      </c>
      <c r="B106" s="24" t="s">
        <v>1155</v>
      </c>
      <c r="C106" s="174">
        <f>SUM(C108:C117)</f>
        <v>145</v>
      </c>
      <c r="D106" s="148"/>
      <c r="E106" s="148"/>
    </row>
    <row r="107" spans="1:5" x14ac:dyDescent="0.55000000000000004">
      <c r="A107" s="23" t="s">
        <v>1156</v>
      </c>
      <c r="B107" s="24" t="s">
        <v>1157</v>
      </c>
      <c r="C107" s="174">
        <f>SUM(C108:C111)</f>
        <v>35</v>
      </c>
      <c r="D107" s="148"/>
      <c r="E107" s="148"/>
    </row>
    <row r="108" spans="1:5" x14ac:dyDescent="0.55000000000000004">
      <c r="A108" s="34" t="s">
        <v>1158</v>
      </c>
      <c r="B108" s="47" t="s">
        <v>1159</v>
      </c>
      <c r="C108" s="158">
        <v>5</v>
      </c>
      <c r="D108" s="149"/>
      <c r="E108" s="149"/>
    </row>
    <row r="109" spans="1:5" x14ac:dyDescent="0.55000000000000004">
      <c r="A109" s="34" t="s">
        <v>1160</v>
      </c>
      <c r="B109" s="47" t="s">
        <v>1161</v>
      </c>
      <c r="C109" s="158">
        <v>20</v>
      </c>
      <c r="D109" s="149"/>
      <c r="E109" s="149"/>
    </row>
    <row r="110" spans="1:5" x14ac:dyDescent="0.55000000000000004">
      <c r="A110" s="34" t="s">
        <v>1162</v>
      </c>
      <c r="B110" s="47" t="s">
        <v>1163</v>
      </c>
      <c r="C110" s="158">
        <v>5</v>
      </c>
      <c r="D110" s="149"/>
      <c r="E110" s="149"/>
    </row>
    <row r="111" spans="1:5" x14ac:dyDescent="0.55000000000000004">
      <c r="A111" s="34" t="s">
        <v>1164</v>
      </c>
      <c r="B111" s="47" t="s">
        <v>1165</v>
      </c>
      <c r="C111" s="158">
        <v>5</v>
      </c>
      <c r="D111" s="149"/>
      <c r="E111" s="149"/>
    </row>
    <row r="112" spans="1:5" x14ac:dyDescent="0.55000000000000004">
      <c r="A112" s="23" t="s">
        <v>1166</v>
      </c>
      <c r="B112" s="24" t="s">
        <v>1167</v>
      </c>
      <c r="C112" s="174">
        <f>SUM(C113:C117)</f>
        <v>55</v>
      </c>
      <c r="D112" s="148"/>
      <c r="E112" s="148"/>
    </row>
    <row r="113" spans="1:5" x14ac:dyDescent="0.55000000000000004">
      <c r="A113" s="34" t="s">
        <v>1168</v>
      </c>
      <c r="B113" s="47" t="s">
        <v>1159</v>
      </c>
      <c r="C113" s="158">
        <v>5</v>
      </c>
      <c r="D113" s="149"/>
      <c r="E113" s="149"/>
    </row>
    <row r="114" spans="1:5" x14ac:dyDescent="0.55000000000000004">
      <c r="A114" s="34" t="s">
        <v>1169</v>
      </c>
      <c r="B114" s="47" t="s">
        <v>1170</v>
      </c>
      <c r="C114" s="158">
        <v>20</v>
      </c>
      <c r="D114" s="149"/>
      <c r="E114" s="149"/>
    </row>
    <row r="115" spans="1:5" x14ac:dyDescent="0.55000000000000004">
      <c r="A115" s="34" t="s">
        <v>1171</v>
      </c>
      <c r="B115" s="47" t="s">
        <v>1161</v>
      </c>
      <c r="C115" s="158">
        <v>20</v>
      </c>
      <c r="D115" s="149"/>
      <c r="E115" s="149"/>
    </row>
    <row r="116" spans="1:5" x14ac:dyDescent="0.55000000000000004">
      <c r="A116" s="34" t="s">
        <v>1164</v>
      </c>
      <c r="B116" s="47" t="s">
        <v>1163</v>
      </c>
      <c r="C116" s="158">
        <v>5</v>
      </c>
      <c r="D116" s="149"/>
      <c r="E116" s="149"/>
    </row>
    <row r="117" spans="1:5" ht="48" x14ac:dyDescent="0.55000000000000004">
      <c r="A117" s="34" t="s">
        <v>1172</v>
      </c>
      <c r="B117" s="42" t="s">
        <v>1173</v>
      </c>
      <c r="C117" s="158">
        <v>5</v>
      </c>
      <c r="D117" s="149"/>
      <c r="E117" s="149"/>
    </row>
    <row r="118" spans="1:5" x14ac:dyDescent="0.55000000000000004">
      <c r="A118" s="23">
        <v>2.4</v>
      </c>
      <c r="B118" s="24" t="s">
        <v>1452</v>
      </c>
      <c r="C118" s="174">
        <f>SUM(C119:C123)</f>
        <v>115</v>
      </c>
      <c r="D118" s="148"/>
      <c r="E118" s="148"/>
    </row>
    <row r="119" spans="1:5" ht="48" x14ac:dyDescent="0.55000000000000004">
      <c r="A119" s="34" t="s">
        <v>1174</v>
      </c>
      <c r="B119" s="47" t="s">
        <v>1175</v>
      </c>
      <c r="C119" s="158">
        <v>5</v>
      </c>
      <c r="D119" s="149"/>
      <c r="E119" s="149"/>
    </row>
    <row r="120" spans="1:5" x14ac:dyDescent="0.55000000000000004">
      <c r="A120" s="34" t="s">
        <v>1176</v>
      </c>
      <c r="B120" s="47" t="s">
        <v>1177</v>
      </c>
      <c r="C120" s="158">
        <v>20</v>
      </c>
      <c r="D120" s="149"/>
      <c r="E120" s="149"/>
    </row>
    <row r="121" spans="1:5" x14ac:dyDescent="0.55000000000000004">
      <c r="A121" s="34" t="s">
        <v>1178</v>
      </c>
      <c r="B121" s="47" t="s">
        <v>1179</v>
      </c>
      <c r="C121" s="158">
        <v>30</v>
      </c>
      <c r="D121" s="149"/>
      <c r="E121" s="149"/>
    </row>
    <row r="122" spans="1:5" x14ac:dyDescent="0.55000000000000004">
      <c r="A122" s="34" t="s">
        <v>1180</v>
      </c>
      <c r="B122" s="47" t="s">
        <v>1181</v>
      </c>
      <c r="C122" s="158">
        <v>40</v>
      </c>
      <c r="D122" s="149"/>
      <c r="E122" s="149"/>
    </row>
    <row r="123" spans="1:5" ht="44.25" customHeight="1" x14ac:dyDescent="0.55000000000000004">
      <c r="A123" s="175" t="s">
        <v>1182</v>
      </c>
      <c r="B123" s="176" t="s">
        <v>1183</v>
      </c>
      <c r="C123" s="173">
        <v>20</v>
      </c>
      <c r="D123" s="153"/>
      <c r="E123" s="153"/>
    </row>
    <row r="124" spans="1:5" ht="48" x14ac:dyDescent="0.55000000000000004">
      <c r="A124" s="23">
        <v>2.5</v>
      </c>
      <c r="B124" s="24" t="s">
        <v>1453</v>
      </c>
      <c r="C124" s="174">
        <f>SUM(C125:C126)</f>
        <v>10</v>
      </c>
      <c r="D124" s="148"/>
      <c r="E124" s="148"/>
    </row>
    <row r="125" spans="1:5" ht="27" customHeight="1" x14ac:dyDescent="0.55000000000000004">
      <c r="A125" s="34" t="s">
        <v>1184</v>
      </c>
      <c r="B125" s="47" t="s">
        <v>1185</v>
      </c>
      <c r="C125" s="158">
        <v>5</v>
      </c>
      <c r="D125" s="149"/>
      <c r="E125" s="149"/>
    </row>
    <row r="126" spans="1:5" ht="27.75" customHeight="1" x14ac:dyDescent="0.55000000000000004">
      <c r="A126" s="75" t="s">
        <v>1186</v>
      </c>
      <c r="B126" s="177" t="s">
        <v>1187</v>
      </c>
      <c r="C126" s="159">
        <v>5</v>
      </c>
      <c r="D126" s="149"/>
      <c r="E126" s="149"/>
    </row>
    <row r="127" spans="1:5" s="143" customFormat="1" ht="27" thickBot="1" x14ac:dyDescent="0.6">
      <c r="A127" s="168">
        <v>3</v>
      </c>
      <c r="B127" s="169" t="s">
        <v>1188</v>
      </c>
      <c r="C127" s="178">
        <f>SUM(C128,C149,C156,C163,C175,C182)</f>
        <v>1130</v>
      </c>
      <c r="D127" s="39"/>
      <c r="E127" s="39"/>
    </row>
    <row r="128" spans="1:5" s="136" customFormat="1" ht="48" x14ac:dyDescent="0.55000000000000004">
      <c r="A128" s="26">
        <v>3.1</v>
      </c>
      <c r="B128" s="170" t="s">
        <v>1454</v>
      </c>
      <c r="C128" s="179">
        <f>SUM(C129:C148)</f>
        <v>680</v>
      </c>
      <c r="D128" s="39"/>
      <c r="E128" s="39"/>
    </row>
    <row r="129" spans="1:5" s="136" customFormat="1" ht="48" x14ac:dyDescent="0.55000000000000004">
      <c r="A129" s="77" t="s">
        <v>1189</v>
      </c>
      <c r="B129" s="42" t="s">
        <v>1190</v>
      </c>
      <c r="C129" s="180">
        <v>5</v>
      </c>
      <c r="D129" s="41"/>
      <c r="E129" s="41"/>
    </row>
    <row r="130" spans="1:5" s="136" customFormat="1" x14ac:dyDescent="0.55000000000000004">
      <c r="A130" s="77" t="s">
        <v>1191</v>
      </c>
      <c r="B130" s="42" t="s">
        <v>1192</v>
      </c>
      <c r="C130" s="173">
        <v>20</v>
      </c>
      <c r="D130" s="41"/>
      <c r="E130" s="41"/>
    </row>
    <row r="131" spans="1:5" s="136" customFormat="1" ht="48" x14ac:dyDescent="0.55000000000000004">
      <c r="A131" s="77" t="s">
        <v>1193</v>
      </c>
      <c r="B131" s="42" t="s">
        <v>1194</v>
      </c>
      <c r="C131" s="173">
        <v>5</v>
      </c>
      <c r="D131" s="41"/>
      <c r="E131" s="41"/>
    </row>
    <row r="132" spans="1:5" s="136" customFormat="1" x14ac:dyDescent="0.55000000000000004">
      <c r="A132" s="77" t="s">
        <v>1195</v>
      </c>
      <c r="B132" s="42" t="s">
        <v>1196</v>
      </c>
      <c r="C132" s="173">
        <v>60</v>
      </c>
      <c r="D132" s="41"/>
      <c r="E132" s="41"/>
    </row>
    <row r="133" spans="1:5" s="136" customFormat="1" ht="48" x14ac:dyDescent="0.55000000000000004">
      <c r="A133" s="77" t="s">
        <v>1197</v>
      </c>
      <c r="B133" s="42" t="s">
        <v>1198</v>
      </c>
      <c r="C133" s="173">
        <v>20</v>
      </c>
      <c r="D133" s="41"/>
      <c r="E133" s="41"/>
    </row>
    <row r="134" spans="1:5" s="136" customFormat="1" x14ac:dyDescent="0.55000000000000004">
      <c r="A134" s="77" t="s">
        <v>1199</v>
      </c>
      <c r="B134" s="42" t="s">
        <v>1200</v>
      </c>
      <c r="C134" s="173">
        <v>180</v>
      </c>
      <c r="D134" s="41"/>
      <c r="E134" s="41"/>
    </row>
    <row r="135" spans="1:5" s="136" customFormat="1" x14ac:dyDescent="0.55000000000000004">
      <c r="A135" s="77" t="s">
        <v>1201</v>
      </c>
      <c r="B135" s="42" t="s">
        <v>1202</v>
      </c>
      <c r="C135" s="173">
        <v>20</v>
      </c>
      <c r="D135" s="41"/>
      <c r="E135" s="41"/>
    </row>
    <row r="136" spans="1:5" s="136" customFormat="1" ht="64.5" customHeight="1" x14ac:dyDescent="0.55000000000000004">
      <c r="A136" s="77" t="s">
        <v>1203</v>
      </c>
      <c r="B136" s="42" t="s">
        <v>1204</v>
      </c>
      <c r="C136" s="173">
        <v>5</v>
      </c>
      <c r="D136" s="41"/>
      <c r="E136" s="41"/>
    </row>
    <row r="137" spans="1:5" s="136" customFormat="1" ht="48" x14ac:dyDescent="0.55000000000000004">
      <c r="A137" s="77" t="s">
        <v>1205</v>
      </c>
      <c r="B137" s="42" t="s">
        <v>1206</v>
      </c>
      <c r="C137" s="173">
        <v>5</v>
      </c>
      <c r="D137" s="41"/>
      <c r="E137" s="41"/>
    </row>
    <row r="138" spans="1:5" s="136" customFormat="1" ht="28.5" customHeight="1" x14ac:dyDescent="0.55000000000000004">
      <c r="A138" s="77" t="s">
        <v>1207</v>
      </c>
      <c r="B138" s="42" t="s">
        <v>1208</v>
      </c>
      <c r="C138" s="173">
        <v>10</v>
      </c>
      <c r="D138" s="41"/>
      <c r="E138" s="41"/>
    </row>
    <row r="139" spans="1:5" s="136" customFormat="1" ht="48" customHeight="1" x14ac:dyDescent="0.55000000000000004">
      <c r="A139" s="77" t="s">
        <v>1209</v>
      </c>
      <c r="B139" s="42" t="s">
        <v>1210</v>
      </c>
      <c r="C139" s="173">
        <v>5</v>
      </c>
      <c r="D139" s="41"/>
      <c r="E139" s="41"/>
    </row>
    <row r="140" spans="1:5" s="136" customFormat="1" ht="51.75" customHeight="1" x14ac:dyDescent="0.55000000000000004">
      <c r="A140" s="77" t="s">
        <v>1211</v>
      </c>
      <c r="B140" s="42" t="s">
        <v>1212</v>
      </c>
      <c r="C140" s="173">
        <v>10</v>
      </c>
      <c r="D140" s="41"/>
      <c r="E140" s="41"/>
    </row>
    <row r="141" spans="1:5" s="136" customFormat="1" ht="48.75" customHeight="1" x14ac:dyDescent="0.55000000000000004">
      <c r="A141" s="77" t="s">
        <v>1213</v>
      </c>
      <c r="B141" s="42" t="s">
        <v>1214</v>
      </c>
      <c r="C141" s="173">
        <v>60</v>
      </c>
      <c r="D141" s="41"/>
      <c r="E141" s="41"/>
    </row>
    <row r="142" spans="1:5" s="136" customFormat="1" ht="50.25" customHeight="1" x14ac:dyDescent="0.55000000000000004">
      <c r="A142" s="77" t="s">
        <v>1215</v>
      </c>
      <c r="B142" s="42" t="s">
        <v>1216</v>
      </c>
      <c r="C142" s="173">
        <v>5</v>
      </c>
      <c r="D142" s="41"/>
      <c r="E142" s="41"/>
    </row>
    <row r="143" spans="1:5" s="136" customFormat="1" ht="49.5" customHeight="1" x14ac:dyDescent="0.55000000000000004">
      <c r="A143" s="77" t="s">
        <v>1217</v>
      </c>
      <c r="B143" s="42" t="s">
        <v>1218</v>
      </c>
      <c r="C143" s="173">
        <v>20</v>
      </c>
      <c r="D143" s="41"/>
      <c r="E143" s="41"/>
    </row>
    <row r="144" spans="1:5" s="136" customFormat="1" ht="28.5" customHeight="1" x14ac:dyDescent="0.55000000000000004">
      <c r="A144" s="77" t="s">
        <v>1219</v>
      </c>
      <c r="B144" s="42" t="s">
        <v>1220</v>
      </c>
      <c r="C144" s="173">
        <v>20</v>
      </c>
      <c r="D144" s="41"/>
      <c r="E144" s="41"/>
    </row>
    <row r="145" spans="1:5" s="136" customFormat="1" ht="28.5" customHeight="1" x14ac:dyDescent="0.55000000000000004">
      <c r="A145" s="77" t="s">
        <v>1221</v>
      </c>
      <c r="B145" s="42" t="s">
        <v>1222</v>
      </c>
      <c r="C145" s="173">
        <v>20</v>
      </c>
      <c r="D145" s="41"/>
      <c r="E145" s="41"/>
    </row>
    <row r="146" spans="1:5" s="136" customFormat="1" ht="25.5" customHeight="1" x14ac:dyDescent="0.55000000000000004">
      <c r="A146" s="77" t="s">
        <v>1223</v>
      </c>
      <c r="B146" s="42" t="s">
        <v>1224</v>
      </c>
      <c r="C146" s="173">
        <v>10</v>
      </c>
      <c r="D146" s="41"/>
      <c r="E146" s="41"/>
    </row>
    <row r="147" spans="1:5" s="136" customFormat="1" ht="25.5" customHeight="1" x14ac:dyDescent="0.55000000000000004">
      <c r="A147" s="77" t="s">
        <v>1225</v>
      </c>
      <c r="B147" s="42" t="s">
        <v>1226</v>
      </c>
      <c r="C147" s="173">
        <v>180</v>
      </c>
      <c r="D147" s="41"/>
      <c r="E147" s="41"/>
    </row>
    <row r="148" spans="1:5" s="136" customFormat="1" ht="26.25" customHeight="1" x14ac:dyDescent="0.55000000000000004">
      <c r="A148" s="77" t="s">
        <v>1227</v>
      </c>
      <c r="B148" s="42" t="s">
        <v>1228</v>
      </c>
      <c r="C148" s="173">
        <v>20</v>
      </c>
      <c r="D148" s="41"/>
      <c r="E148" s="41"/>
    </row>
    <row r="149" spans="1:5" x14ac:dyDescent="0.55000000000000004">
      <c r="A149" s="48">
        <v>3.2</v>
      </c>
      <c r="B149" s="165" t="s">
        <v>1455</v>
      </c>
      <c r="C149" s="166">
        <f>SUM(C150:C155)</f>
        <v>100</v>
      </c>
      <c r="D149" s="148"/>
      <c r="E149" s="148"/>
    </row>
    <row r="150" spans="1:5" ht="25.5" customHeight="1" x14ac:dyDescent="0.55000000000000004">
      <c r="A150" s="34" t="s">
        <v>1229</v>
      </c>
      <c r="B150" s="42" t="s">
        <v>1230</v>
      </c>
      <c r="C150" s="158">
        <v>10</v>
      </c>
      <c r="D150" s="149"/>
      <c r="E150" s="149"/>
    </row>
    <row r="151" spans="1:5" ht="48" x14ac:dyDescent="0.55000000000000004">
      <c r="A151" s="34" t="s">
        <v>1231</v>
      </c>
      <c r="B151" s="181" t="s">
        <v>1232</v>
      </c>
      <c r="C151" s="173">
        <v>5</v>
      </c>
      <c r="D151" s="149"/>
      <c r="E151" s="149"/>
    </row>
    <row r="152" spans="1:5" x14ac:dyDescent="0.55000000000000004">
      <c r="A152" s="34" t="s">
        <v>1233</v>
      </c>
      <c r="B152" s="42" t="s">
        <v>1234</v>
      </c>
      <c r="C152" s="158">
        <v>30</v>
      </c>
      <c r="D152" s="149"/>
      <c r="E152" s="149"/>
    </row>
    <row r="153" spans="1:5" x14ac:dyDescent="0.55000000000000004">
      <c r="A153" s="34" t="s">
        <v>1235</v>
      </c>
      <c r="B153" s="42" t="s">
        <v>1236</v>
      </c>
      <c r="C153" s="158">
        <v>45</v>
      </c>
      <c r="D153" s="149"/>
      <c r="E153" s="149"/>
    </row>
    <row r="154" spans="1:5" ht="48" x14ac:dyDescent="0.55000000000000004">
      <c r="A154" s="34" t="s">
        <v>1237</v>
      </c>
      <c r="B154" s="42" t="s">
        <v>1238</v>
      </c>
      <c r="C154" s="158">
        <v>5</v>
      </c>
      <c r="D154" s="149"/>
      <c r="E154" s="149"/>
    </row>
    <row r="155" spans="1:5" ht="44.25" customHeight="1" x14ac:dyDescent="0.55000000000000004">
      <c r="A155" s="34" t="s">
        <v>1239</v>
      </c>
      <c r="B155" s="42" t="s">
        <v>1240</v>
      </c>
      <c r="C155" s="182">
        <v>5</v>
      </c>
      <c r="D155" s="149"/>
      <c r="E155" s="149"/>
    </row>
    <row r="156" spans="1:5" ht="48" x14ac:dyDescent="0.55000000000000004">
      <c r="A156" s="48">
        <v>3.3</v>
      </c>
      <c r="B156" s="165" t="s">
        <v>1456</v>
      </c>
      <c r="C156" s="166">
        <f>SUM(C157:C162)</f>
        <v>110</v>
      </c>
      <c r="D156" s="148"/>
      <c r="E156" s="148"/>
    </row>
    <row r="157" spans="1:5" ht="48.75" customHeight="1" x14ac:dyDescent="0.55000000000000004">
      <c r="A157" s="34" t="s">
        <v>1241</v>
      </c>
      <c r="B157" s="42" t="s">
        <v>1242</v>
      </c>
      <c r="C157" s="158">
        <v>5</v>
      </c>
      <c r="D157" s="149"/>
      <c r="E157" s="149"/>
    </row>
    <row r="158" spans="1:5" x14ac:dyDescent="0.55000000000000004">
      <c r="A158" s="34" t="s">
        <v>1243</v>
      </c>
      <c r="B158" s="42" t="s">
        <v>1244</v>
      </c>
      <c r="C158" s="158">
        <v>30</v>
      </c>
      <c r="D158" s="149"/>
      <c r="E158" s="149"/>
    </row>
    <row r="159" spans="1:5" x14ac:dyDescent="0.55000000000000004">
      <c r="A159" s="34" t="s">
        <v>1245</v>
      </c>
      <c r="B159" s="42" t="s">
        <v>1236</v>
      </c>
      <c r="C159" s="158">
        <v>45</v>
      </c>
      <c r="D159" s="149"/>
      <c r="E159" s="149"/>
    </row>
    <row r="160" spans="1:5" ht="48" x14ac:dyDescent="0.55000000000000004">
      <c r="A160" s="34" t="s">
        <v>1246</v>
      </c>
      <c r="B160" s="42" t="s">
        <v>1247</v>
      </c>
      <c r="C160" s="158">
        <v>5</v>
      </c>
      <c r="D160" s="149"/>
      <c r="E160" s="149"/>
    </row>
    <row r="161" spans="1:5" ht="48" x14ac:dyDescent="0.55000000000000004">
      <c r="A161" s="34" t="s">
        <v>1248</v>
      </c>
      <c r="B161" s="42" t="s">
        <v>1249</v>
      </c>
      <c r="C161" s="158">
        <v>20</v>
      </c>
      <c r="D161" s="149"/>
      <c r="E161" s="149"/>
    </row>
    <row r="162" spans="1:5" x14ac:dyDescent="0.55000000000000004">
      <c r="A162" s="34" t="s">
        <v>1250</v>
      </c>
      <c r="B162" s="42" t="s">
        <v>1251</v>
      </c>
      <c r="C162" s="182">
        <v>5</v>
      </c>
      <c r="D162" s="149"/>
      <c r="E162" s="149"/>
    </row>
    <row r="163" spans="1:5" s="136" customFormat="1" x14ac:dyDescent="0.55000000000000004">
      <c r="A163" s="23">
        <v>3.4</v>
      </c>
      <c r="B163" s="24" t="s">
        <v>1457</v>
      </c>
      <c r="C163" s="166">
        <f>SUM(C164:C174)</f>
        <v>165</v>
      </c>
      <c r="D163" s="39"/>
      <c r="E163" s="39"/>
    </row>
    <row r="164" spans="1:5" s="136" customFormat="1" ht="51" customHeight="1" x14ac:dyDescent="0.55000000000000004">
      <c r="A164" s="34" t="s">
        <v>1252</v>
      </c>
      <c r="B164" s="42" t="s">
        <v>1253</v>
      </c>
      <c r="C164" s="158">
        <v>5</v>
      </c>
      <c r="D164" s="41"/>
      <c r="E164" s="41"/>
    </row>
    <row r="165" spans="1:5" s="136" customFormat="1" ht="26.25" customHeight="1" x14ac:dyDescent="0.55000000000000004">
      <c r="A165" s="34" t="s">
        <v>1254</v>
      </c>
      <c r="B165" s="42" t="s">
        <v>1244</v>
      </c>
      <c r="C165" s="158">
        <v>30</v>
      </c>
      <c r="D165" s="41"/>
      <c r="E165" s="41"/>
    </row>
    <row r="166" spans="1:5" s="136" customFormat="1" ht="25.5" customHeight="1" x14ac:dyDescent="0.55000000000000004">
      <c r="A166" s="34" t="s">
        <v>1255</v>
      </c>
      <c r="B166" s="42" t="s">
        <v>1236</v>
      </c>
      <c r="C166" s="158">
        <v>45</v>
      </c>
      <c r="D166" s="41"/>
      <c r="E166" s="41"/>
    </row>
    <row r="167" spans="1:5" s="136" customFormat="1" ht="48" x14ac:dyDescent="0.55000000000000004">
      <c r="A167" s="34" t="s">
        <v>1256</v>
      </c>
      <c r="B167" s="42" t="s">
        <v>1257</v>
      </c>
      <c r="C167" s="158">
        <v>20</v>
      </c>
      <c r="D167" s="41"/>
      <c r="E167" s="41"/>
    </row>
    <row r="168" spans="1:5" s="136" customFormat="1" ht="49.5" customHeight="1" x14ac:dyDescent="0.55000000000000004">
      <c r="A168" s="34" t="s">
        <v>1258</v>
      </c>
      <c r="B168" s="42" t="s">
        <v>1259</v>
      </c>
      <c r="C168" s="158">
        <v>5</v>
      </c>
      <c r="D168" s="41"/>
      <c r="E168" s="41"/>
    </row>
    <row r="169" spans="1:5" s="136" customFormat="1" ht="48" x14ac:dyDescent="0.55000000000000004">
      <c r="A169" s="34" t="s">
        <v>1260</v>
      </c>
      <c r="B169" s="42" t="s">
        <v>1261</v>
      </c>
      <c r="C169" s="158">
        <v>15</v>
      </c>
      <c r="D169" s="41"/>
      <c r="E169" s="41"/>
    </row>
    <row r="170" spans="1:5" s="136" customFormat="1" x14ac:dyDescent="0.55000000000000004">
      <c r="A170" s="34" t="s">
        <v>1262</v>
      </c>
      <c r="B170" s="42" t="s">
        <v>1263</v>
      </c>
      <c r="C170" s="158">
        <v>5</v>
      </c>
      <c r="D170" s="41"/>
      <c r="E170" s="41"/>
    </row>
    <row r="171" spans="1:5" s="136" customFormat="1" x14ac:dyDescent="0.55000000000000004">
      <c r="A171" s="34" t="s">
        <v>1264</v>
      </c>
      <c r="B171" s="42" t="s">
        <v>1265</v>
      </c>
      <c r="C171" s="158">
        <v>5</v>
      </c>
      <c r="D171" s="41"/>
      <c r="E171" s="41"/>
    </row>
    <row r="172" spans="1:5" s="136" customFormat="1" ht="48" x14ac:dyDescent="0.55000000000000004">
      <c r="A172" s="34" t="s">
        <v>1266</v>
      </c>
      <c r="B172" s="42" t="s">
        <v>1267</v>
      </c>
      <c r="C172" s="158">
        <v>20</v>
      </c>
      <c r="D172" s="41"/>
      <c r="E172" s="41"/>
    </row>
    <row r="173" spans="1:5" s="136" customFormat="1" ht="48" x14ac:dyDescent="0.55000000000000004">
      <c r="A173" s="34" t="s">
        <v>1268</v>
      </c>
      <c r="B173" s="42" t="s">
        <v>1269</v>
      </c>
      <c r="C173" s="158">
        <v>10</v>
      </c>
      <c r="D173" s="41"/>
      <c r="E173" s="41"/>
    </row>
    <row r="174" spans="1:5" s="136" customFormat="1" x14ac:dyDescent="0.55000000000000004">
      <c r="A174" s="34" t="s">
        <v>1270</v>
      </c>
      <c r="B174" s="42" t="s">
        <v>1271</v>
      </c>
      <c r="C174" s="182">
        <v>5</v>
      </c>
      <c r="D174" s="41"/>
      <c r="E174" s="41"/>
    </row>
    <row r="175" spans="1:5" s="136" customFormat="1" x14ac:dyDescent="0.55000000000000004">
      <c r="A175" s="23">
        <v>3.5</v>
      </c>
      <c r="B175" s="24" t="s">
        <v>1458</v>
      </c>
      <c r="C175" s="166">
        <f>SUM(C176:C181)</f>
        <v>55</v>
      </c>
      <c r="D175" s="39"/>
      <c r="E175" s="39"/>
    </row>
    <row r="176" spans="1:5" ht="52.5" customHeight="1" x14ac:dyDescent="0.55000000000000004">
      <c r="A176" s="34" t="s">
        <v>1272</v>
      </c>
      <c r="B176" s="42" t="s">
        <v>1273</v>
      </c>
      <c r="C176" s="158">
        <v>5</v>
      </c>
      <c r="D176" s="149"/>
      <c r="E176" s="149"/>
    </row>
    <row r="177" spans="1:5" s="136" customFormat="1" ht="48" x14ac:dyDescent="0.55000000000000004">
      <c r="A177" s="34" t="s">
        <v>1274</v>
      </c>
      <c r="B177" s="42" t="s">
        <v>1275</v>
      </c>
      <c r="C177" s="158">
        <v>20</v>
      </c>
      <c r="D177" s="41"/>
      <c r="E177" s="41"/>
    </row>
    <row r="178" spans="1:5" s="136" customFormat="1" x14ac:dyDescent="0.55000000000000004">
      <c r="A178" s="34" t="s">
        <v>1276</v>
      </c>
      <c r="B178" s="42" t="s">
        <v>1277</v>
      </c>
      <c r="C178" s="158">
        <v>10</v>
      </c>
      <c r="D178" s="41"/>
      <c r="E178" s="41"/>
    </row>
    <row r="179" spans="1:5" s="136" customFormat="1" x14ac:dyDescent="0.55000000000000004">
      <c r="A179" s="34" t="s">
        <v>1278</v>
      </c>
      <c r="B179" s="42" t="s">
        <v>1279</v>
      </c>
      <c r="C179" s="158">
        <v>5</v>
      </c>
      <c r="D179" s="41"/>
      <c r="E179" s="41"/>
    </row>
    <row r="180" spans="1:5" s="136" customFormat="1" x14ac:dyDescent="0.55000000000000004">
      <c r="A180" s="34" t="s">
        <v>1280</v>
      </c>
      <c r="B180" s="42" t="s">
        <v>1281</v>
      </c>
      <c r="C180" s="158">
        <v>10</v>
      </c>
      <c r="D180" s="41"/>
      <c r="E180" s="41"/>
    </row>
    <row r="181" spans="1:5" s="136" customFormat="1" ht="24.75" customHeight="1" x14ac:dyDescent="0.55000000000000004">
      <c r="A181" s="34" t="s">
        <v>1282</v>
      </c>
      <c r="B181" s="76" t="s">
        <v>1283</v>
      </c>
      <c r="C181" s="159">
        <v>5</v>
      </c>
      <c r="D181" s="41"/>
      <c r="E181" s="41"/>
    </row>
    <row r="182" spans="1:5" s="136" customFormat="1" x14ac:dyDescent="0.55000000000000004">
      <c r="A182" s="23">
        <v>3.6</v>
      </c>
      <c r="B182" s="38" t="s">
        <v>1459</v>
      </c>
      <c r="C182" s="174">
        <f>SUM(C188,C183)</f>
        <v>20</v>
      </c>
      <c r="D182" s="39"/>
      <c r="E182" s="39"/>
    </row>
    <row r="183" spans="1:5" s="136" customFormat="1" ht="24" customHeight="1" x14ac:dyDescent="0.55000000000000004">
      <c r="A183" s="75" t="s">
        <v>1284</v>
      </c>
      <c r="B183" s="76" t="s">
        <v>1460</v>
      </c>
      <c r="C183" s="159">
        <v>10</v>
      </c>
      <c r="D183" s="41"/>
      <c r="E183" s="41"/>
    </row>
    <row r="184" spans="1:5" s="136" customFormat="1" x14ac:dyDescent="0.55000000000000004">
      <c r="A184" s="66"/>
      <c r="B184" s="67" t="s">
        <v>1285</v>
      </c>
      <c r="C184" s="160"/>
      <c r="D184" s="41"/>
      <c r="E184" s="41"/>
    </row>
    <row r="185" spans="1:5" s="136" customFormat="1" x14ac:dyDescent="0.55000000000000004">
      <c r="A185" s="66"/>
      <c r="B185" s="67" t="s">
        <v>1286</v>
      </c>
      <c r="C185" s="160"/>
      <c r="D185" s="41"/>
      <c r="E185" s="41"/>
    </row>
    <row r="186" spans="1:5" s="136" customFormat="1" ht="25.5" customHeight="1" x14ac:dyDescent="0.55000000000000004">
      <c r="A186" s="66"/>
      <c r="B186" s="67" t="s">
        <v>1287</v>
      </c>
      <c r="C186" s="160"/>
      <c r="D186" s="41"/>
      <c r="E186" s="41"/>
    </row>
    <row r="187" spans="1:5" s="136" customFormat="1" x14ac:dyDescent="0.55000000000000004">
      <c r="A187" s="77"/>
      <c r="B187" s="78" t="s">
        <v>1288</v>
      </c>
      <c r="C187" s="161"/>
      <c r="D187" s="41"/>
      <c r="E187" s="41"/>
    </row>
    <row r="188" spans="1:5" s="136" customFormat="1" x14ac:dyDescent="0.55000000000000004">
      <c r="A188" s="75" t="s">
        <v>1289</v>
      </c>
      <c r="B188" s="76" t="s">
        <v>1290</v>
      </c>
      <c r="C188" s="159">
        <v>10</v>
      </c>
      <c r="D188" s="41"/>
      <c r="E188" s="41"/>
    </row>
    <row r="189" spans="1:5" s="136" customFormat="1" x14ac:dyDescent="0.55000000000000004">
      <c r="A189" s="66"/>
      <c r="B189" s="67" t="s">
        <v>1291</v>
      </c>
      <c r="C189" s="160"/>
      <c r="D189" s="44"/>
      <c r="E189" s="44"/>
    </row>
    <row r="190" spans="1:5" s="136" customFormat="1" ht="24.75" customHeight="1" x14ac:dyDescent="0.55000000000000004">
      <c r="A190" s="34"/>
      <c r="B190" s="42" t="s">
        <v>1292</v>
      </c>
      <c r="C190" s="183"/>
      <c r="D190" s="41"/>
      <c r="E190" s="41"/>
    </row>
    <row r="191" spans="1:5" s="136" customFormat="1" x14ac:dyDescent="0.55000000000000004">
      <c r="A191" s="34"/>
      <c r="B191" s="42" t="s">
        <v>1293</v>
      </c>
      <c r="C191" s="183"/>
      <c r="D191" s="41"/>
      <c r="E191" s="41"/>
    </row>
    <row r="192" spans="1:5" s="108" customFormat="1" x14ac:dyDescent="0.55000000000000004">
      <c r="A192" s="23">
        <v>4</v>
      </c>
      <c r="B192" s="24" t="s">
        <v>1461</v>
      </c>
      <c r="C192" s="147">
        <f>SUM(C193:C222)</f>
        <v>608</v>
      </c>
      <c r="D192" s="39"/>
      <c r="E192" s="39"/>
    </row>
    <row r="193" spans="1:5" s="108" customFormat="1" x14ac:dyDescent="0.55000000000000004">
      <c r="A193" s="34">
        <v>4.0999999999999996</v>
      </c>
      <c r="B193" s="42" t="s">
        <v>1294</v>
      </c>
      <c r="C193" s="183">
        <v>60</v>
      </c>
      <c r="D193" s="41"/>
      <c r="E193" s="41"/>
    </row>
    <row r="194" spans="1:5" s="108" customFormat="1" x14ac:dyDescent="0.55000000000000004">
      <c r="A194" s="184">
        <v>4.2</v>
      </c>
      <c r="B194" s="42" t="s">
        <v>1295</v>
      </c>
      <c r="C194" s="158">
        <v>30</v>
      </c>
      <c r="D194" s="41"/>
      <c r="E194" s="41"/>
    </row>
    <row r="195" spans="1:5" s="108" customFormat="1" ht="48" x14ac:dyDescent="0.55000000000000004">
      <c r="A195" s="184">
        <v>4.3</v>
      </c>
      <c r="B195" s="42" t="s">
        <v>1296</v>
      </c>
      <c r="C195" s="158">
        <v>20</v>
      </c>
      <c r="D195" s="41"/>
      <c r="E195" s="41"/>
    </row>
    <row r="196" spans="1:5" s="108" customFormat="1" x14ac:dyDescent="0.55000000000000004">
      <c r="A196" s="184">
        <v>4.4000000000000004</v>
      </c>
      <c r="B196" s="42" t="s">
        <v>1297</v>
      </c>
      <c r="C196" s="158">
        <v>5</v>
      </c>
      <c r="D196" s="41"/>
      <c r="E196" s="41"/>
    </row>
    <row r="197" spans="1:5" s="108" customFormat="1" x14ac:dyDescent="0.55000000000000004">
      <c r="A197" s="184">
        <v>4.5</v>
      </c>
      <c r="B197" s="42" t="s">
        <v>1298</v>
      </c>
      <c r="C197" s="158">
        <v>45</v>
      </c>
      <c r="D197" s="41"/>
      <c r="E197" s="41"/>
    </row>
    <row r="198" spans="1:5" s="108" customFormat="1" x14ac:dyDescent="0.55000000000000004">
      <c r="A198" s="184">
        <v>4.5999999999999996</v>
      </c>
      <c r="B198" s="42" t="s">
        <v>1299</v>
      </c>
      <c r="C198" s="158">
        <v>30</v>
      </c>
      <c r="D198" s="41"/>
      <c r="E198" s="41"/>
    </row>
    <row r="199" spans="1:5" s="108" customFormat="1" x14ac:dyDescent="0.55000000000000004">
      <c r="A199" s="184">
        <v>4.7</v>
      </c>
      <c r="B199" s="42" t="s">
        <v>1300</v>
      </c>
      <c r="C199" s="158">
        <v>30</v>
      </c>
      <c r="D199" s="41"/>
      <c r="E199" s="41"/>
    </row>
    <row r="200" spans="1:5" s="108" customFormat="1" x14ac:dyDescent="0.55000000000000004">
      <c r="A200" s="184">
        <v>4.8</v>
      </c>
      <c r="B200" s="42" t="s">
        <v>1301</v>
      </c>
      <c r="C200" s="158">
        <v>5</v>
      </c>
      <c r="D200" s="41"/>
      <c r="E200" s="41"/>
    </row>
    <row r="201" spans="1:5" s="108" customFormat="1" x14ac:dyDescent="0.55000000000000004">
      <c r="A201" s="184">
        <v>4.9000000000000004</v>
      </c>
      <c r="B201" s="42" t="s">
        <v>1302</v>
      </c>
      <c r="C201" s="158">
        <v>15</v>
      </c>
      <c r="D201" s="41"/>
      <c r="E201" s="41"/>
    </row>
    <row r="202" spans="1:5" s="108" customFormat="1" ht="48" x14ac:dyDescent="0.55000000000000004">
      <c r="A202" s="185">
        <v>4.0999999999999996</v>
      </c>
      <c r="B202" s="42" t="s">
        <v>1303</v>
      </c>
      <c r="C202" s="158">
        <v>45</v>
      </c>
      <c r="D202" s="41"/>
      <c r="E202" s="41"/>
    </row>
    <row r="203" spans="1:5" s="108" customFormat="1" x14ac:dyDescent="0.55000000000000004">
      <c r="A203" s="184">
        <v>4.1100000000000003</v>
      </c>
      <c r="B203" s="42" t="s">
        <v>1304</v>
      </c>
      <c r="C203" s="158">
        <v>10</v>
      </c>
      <c r="D203" s="41"/>
      <c r="E203" s="41"/>
    </row>
    <row r="204" spans="1:5" s="108" customFormat="1" x14ac:dyDescent="0.55000000000000004">
      <c r="A204" s="185">
        <v>4.12</v>
      </c>
      <c r="B204" s="42" t="s">
        <v>1305</v>
      </c>
      <c r="C204" s="158">
        <v>30</v>
      </c>
      <c r="D204" s="41"/>
      <c r="E204" s="41"/>
    </row>
    <row r="205" spans="1:5" s="108" customFormat="1" ht="48" x14ac:dyDescent="0.55000000000000004">
      <c r="A205" s="184">
        <v>4.13</v>
      </c>
      <c r="B205" s="42" t="s">
        <v>1306</v>
      </c>
      <c r="C205" s="158">
        <v>10</v>
      </c>
      <c r="D205" s="41"/>
      <c r="E205" s="41"/>
    </row>
    <row r="206" spans="1:5" s="108" customFormat="1" ht="48" x14ac:dyDescent="0.55000000000000004">
      <c r="A206" s="185">
        <v>4.1399999999999997</v>
      </c>
      <c r="B206" s="42" t="s">
        <v>1307</v>
      </c>
      <c r="C206" s="158">
        <v>20</v>
      </c>
      <c r="D206" s="41"/>
      <c r="E206" s="41"/>
    </row>
    <row r="207" spans="1:5" s="108" customFormat="1" x14ac:dyDescent="0.55000000000000004">
      <c r="A207" s="184">
        <v>4.1500000000000004</v>
      </c>
      <c r="B207" s="42" t="s">
        <v>1308</v>
      </c>
      <c r="C207" s="158">
        <v>10</v>
      </c>
      <c r="D207" s="41"/>
      <c r="E207" s="41"/>
    </row>
    <row r="208" spans="1:5" s="108" customFormat="1" ht="28.5" customHeight="1" x14ac:dyDescent="0.55000000000000004">
      <c r="A208" s="185">
        <v>4.16</v>
      </c>
      <c r="B208" s="42" t="s">
        <v>1309</v>
      </c>
      <c r="C208" s="158">
        <v>30</v>
      </c>
      <c r="D208" s="41"/>
      <c r="E208" s="41"/>
    </row>
    <row r="209" spans="1:6" s="108" customFormat="1" x14ac:dyDescent="0.55000000000000004">
      <c r="A209" s="184">
        <v>4.17</v>
      </c>
      <c r="B209" s="42" t="s">
        <v>1310</v>
      </c>
      <c r="C209" s="158">
        <v>60</v>
      </c>
      <c r="D209" s="41"/>
      <c r="E209" s="41"/>
    </row>
    <row r="210" spans="1:6" s="108" customFormat="1" x14ac:dyDescent="0.55000000000000004">
      <c r="A210" s="185">
        <v>4.18</v>
      </c>
      <c r="B210" s="42" t="s">
        <v>1311</v>
      </c>
      <c r="C210" s="158">
        <v>20</v>
      </c>
      <c r="D210" s="41"/>
      <c r="E210" s="41"/>
    </row>
    <row r="211" spans="1:6" s="108" customFormat="1" x14ac:dyDescent="0.55000000000000004">
      <c r="A211" s="184">
        <v>4.1900000000000004</v>
      </c>
      <c r="B211" s="42" t="s">
        <v>1312</v>
      </c>
      <c r="C211" s="158">
        <v>20</v>
      </c>
      <c r="D211" s="41"/>
      <c r="E211" s="41"/>
    </row>
    <row r="212" spans="1:6" s="108" customFormat="1" x14ac:dyDescent="0.55000000000000004">
      <c r="A212" s="185">
        <v>4.2</v>
      </c>
      <c r="B212" s="42" t="s">
        <v>1313</v>
      </c>
      <c r="C212" s="158">
        <v>8</v>
      </c>
      <c r="D212" s="41"/>
      <c r="E212" s="41"/>
    </row>
    <row r="213" spans="1:6" s="108" customFormat="1" x14ac:dyDescent="0.55000000000000004">
      <c r="A213" s="184">
        <v>4.21</v>
      </c>
      <c r="B213" s="42" t="s">
        <v>1314</v>
      </c>
      <c r="C213" s="158">
        <v>5</v>
      </c>
      <c r="D213" s="41"/>
      <c r="E213" s="41"/>
    </row>
    <row r="214" spans="1:6" s="108" customFormat="1" x14ac:dyDescent="0.55000000000000004">
      <c r="A214" s="185">
        <v>4.22</v>
      </c>
      <c r="B214" s="42" t="s">
        <v>1315</v>
      </c>
      <c r="C214" s="158">
        <v>5</v>
      </c>
      <c r="D214" s="41"/>
      <c r="E214" s="41"/>
    </row>
    <row r="215" spans="1:6" s="108" customFormat="1" x14ac:dyDescent="0.55000000000000004">
      <c r="A215" s="184">
        <v>4.2300000000000004</v>
      </c>
      <c r="B215" s="42" t="s">
        <v>1316</v>
      </c>
      <c r="C215" s="158">
        <v>15</v>
      </c>
      <c r="D215" s="41"/>
      <c r="E215" s="41"/>
    </row>
    <row r="216" spans="1:6" s="108" customFormat="1" x14ac:dyDescent="0.55000000000000004">
      <c r="A216" s="185">
        <v>4.24</v>
      </c>
      <c r="B216" s="42" t="s">
        <v>1317</v>
      </c>
      <c r="C216" s="158">
        <v>10</v>
      </c>
      <c r="D216" s="41"/>
      <c r="E216" s="41"/>
    </row>
    <row r="217" spans="1:6" s="108" customFormat="1" x14ac:dyDescent="0.55000000000000004">
      <c r="A217" s="184">
        <v>4.25</v>
      </c>
      <c r="B217" s="42" t="s">
        <v>1318</v>
      </c>
      <c r="C217" s="158">
        <v>10</v>
      </c>
      <c r="D217" s="41"/>
      <c r="E217" s="41"/>
    </row>
    <row r="218" spans="1:6" s="108" customFormat="1" x14ac:dyDescent="0.55000000000000004">
      <c r="A218" s="185">
        <v>4.26</v>
      </c>
      <c r="B218" s="42" t="s">
        <v>1319</v>
      </c>
      <c r="C218" s="158">
        <v>5</v>
      </c>
      <c r="D218" s="41"/>
      <c r="E218" s="41"/>
    </row>
    <row r="219" spans="1:6" s="108" customFormat="1" x14ac:dyDescent="0.55000000000000004">
      <c r="A219" s="184">
        <v>4.2699999999999996</v>
      </c>
      <c r="B219" s="42" t="s">
        <v>1320</v>
      </c>
      <c r="C219" s="158">
        <v>5</v>
      </c>
      <c r="D219" s="41"/>
      <c r="E219" s="41"/>
    </row>
    <row r="220" spans="1:6" s="108" customFormat="1" x14ac:dyDescent="0.55000000000000004">
      <c r="A220" s="186">
        <v>4.28</v>
      </c>
      <c r="B220" s="76" t="s">
        <v>1321</v>
      </c>
      <c r="C220" s="159">
        <v>5</v>
      </c>
      <c r="D220" s="44"/>
      <c r="E220" s="44"/>
    </row>
    <row r="221" spans="1:6" s="108" customFormat="1" x14ac:dyDescent="0.55000000000000004">
      <c r="A221" s="34">
        <v>4.29</v>
      </c>
      <c r="B221" s="42" t="s">
        <v>1322</v>
      </c>
      <c r="C221" s="183">
        <v>30</v>
      </c>
      <c r="D221" s="41"/>
      <c r="E221" s="41"/>
      <c r="F221" s="144"/>
    </row>
    <row r="222" spans="1:6" s="108" customFormat="1" x14ac:dyDescent="0.55000000000000004">
      <c r="A222" s="187">
        <v>4.3</v>
      </c>
      <c r="B222" s="181" t="s">
        <v>1323</v>
      </c>
      <c r="C222" s="183">
        <v>15</v>
      </c>
      <c r="D222" s="41"/>
      <c r="E222" s="41"/>
      <c r="F222" s="144"/>
    </row>
    <row r="223" spans="1:6" s="108" customFormat="1" ht="48" x14ac:dyDescent="0.55000000000000004">
      <c r="A223" s="23">
        <v>5</v>
      </c>
      <c r="B223" s="24" t="s">
        <v>1462</v>
      </c>
      <c r="C223" s="147">
        <f>SUM(C224:C237)</f>
        <v>1625</v>
      </c>
      <c r="D223" s="39"/>
      <c r="E223" s="39"/>
      <c r="F223" s="144"/>
    </row>
    <row r="224" spans="1:6" s="108" customFormat="1" ht="48" x14ac:dyDescent="0.55000000000000004">
      <c r="A224" s="34">
        <v>5.0999999999999996</v>
      </c>
      <c r="B224" s="33" t="s">
        <v>1324</v>
      </c>
      <c r="C224" s="188">
        <v>180</v>
      </c>
      <c r="D224" s="41"/>
      <c r="E224" s="41"/>
      <c r="F224" s="144"/>
    </row>
    <row r="225" spans="1:6" s="108" customFormat="1" ht="25.5" customHeight="1" x14ac:dyDescent="0.55000000000000004">
      <c r="A225" s="34">
        <v>5.2</v>
      </c>
      <c r="B225" s="33" t="s">
        <v>1325</v>
      </c>
      <c r="C225" s="188">
        <v>120</v>
      </c>
      <c r="D225" s="41"/>
      <c r="E225" s="41"/>
      <c r="F225" s="144"/>
    </row>
    <row r="226" spans="1:6" s="108" customFormat="1" ht="48" x14ac:dyDescent="0.55000000000000004">
      <c r="A226" s="77">
        <v>5.3</v>
      </c>
      <c r="B226" s="189" t="s">
        <v>1326</v>
      </c>
      <c r="C226" s="180">
        <v>360</v>
      </c>
      <c r="D226" s="32"/>
      <c r="E226" s="32"/>
    </row>
    <row r="227" spans="1:6" s="108" customFormat="1" ht="24" customHeight="1" x14ac:dyDescent="0.55000000000000004">
      <c r="A227" s="34">
        <v>5.4</v>
      </c>
      <c r="B227" s="33" t="s">
        <v>1327</v>
      </c>
      <c r="C227" s="173">
        <v>5</v>
      </c>
      <c r="D227" s="41"/>
      <c r="E227" s="41"/>
    </row>
    <row r="228" spans="1:6" s="108" customFormat="1" ht="24" customHeight="1" x14ac:dyDescent="0.55000000000000004">
      <c r="A228" s="34">
        <v>5.5</v>
      </c>
      <c r="B228" s="33" t="s">
        <v>1328</v>
      </c>
      <c r="C228" s="173">
        <v>10</v>
      </c>
      <c r="D228" s="41"/>
      <c r="E228" s="41"/>
    </row>
    <row r="229" spans="1:6" s="108" customFormat="1" x14ac:dyDescent="0.55000000000000004">
      <c r="A229" s="34">
        <v>5.6</v>
      </c>
      <c r="B229" s="33" t="s">
        <v>1329</v>
      </c>
      <c r="C229" s="173">
        <v>20</v>
      </c>
      <c r="D229" s="41"/>
      <c r="E229" s="41"/>
    </row>
    <row r="230" spans="1:6" s="108" customFormat="1" x14ac:dyDescent="0.55000000000000004">
      <c r="A230" s="34">
        <v>5.7</v>
      </c>
      <c r="B230" s="190" t="s">
        <v>1330</v>
      </c>
      <c r="C230" s="173">
        <v>20</v>
      </c>
      <c r="D230" s="41"/>
      <c r="E230" s="41"/>
    </row>
    <row r="231" spans="1:6" s="108" customFormat="1" x14ac:dyDescent="0.55000000000000004">
      <c r="A231" s="34">
        <v>5.8</v>
      </c>
      <c r="B231" s="190" t="s">
        <v>1331</v>
      </c>
      <c r="C231" s="173">
        <v>20</v>
      </c>
      <c r="D231" s="41"/>
      <c r="E231" s="41"/>
    </row>
    <row r="232" spans="1:6" s="108" customFormat="1" x14ac:dyDescent="0.55000000000000004">
      <c r="A232" s="34">
        <v>5.9</v>
      </c>
      <c r="B232" s="190" t="s">
        <v>1332</v>
      </c>
      <c r="C232" s="173">
        <v>120</v>
      </c>
      <c r="D232" s="41"/>
      <c r="E232" s="41"/>
    </row>
    <row r="233" spans="1:6" s="108" customFormat="1" x14ac:dyDescent="0.55000000000000004">
      <c r="A233" s="187">
        <v>5.0999999999999996</v>
      </c>
      <c r="B233" s="190" t="s">
        <v>1333</v>
      </c>
      <c r="C233" s="173">
        <v>20</v>
      </c>
      <c r="D233" s="41"/>
      <c r="E233" s="41"/>
    </row>
    <row r="234" spans="1:6" s="108" customFormat="1" x14ac:dyDescent="0.55000000000000004">
      <c r="A234" s="34">
        <v>5.1100000000000003</v>
      </c>
      <c r="B234" s="190" t="s">
        <v>1334</v>
      </c>
      <c r="C234" s="173">
        <v>360</v>
      </c>
      <c r="D234" s="41"/>
      <c r="E234" s="41"/>
    </row>
    <row r="235" spans="1:6" s="108" customFormat="1" x14ac:dyDescent="0.55000000000000004">
      <c r="A235" s="187">
        <v>5.12</v>
      </c>
      <c r="B235" s="190" t="s">
        <v>1335</v>
      </c>
      <c r="C235" s="173">
        <v>240</v>
      </c>
      <c r="D235" s="41"/>
      <c r="E235" s="41"/>
    </row>
    <row r="236" spans="1:6" s="108" customFormat="1" ht="24.75" customHeight="1" x14ac:dyDescent="0.55000000000000004">
      <c r="A236" s="34">
        <v>5.13</v>
      </c>
      <c r="B236" s="190" t="s">
        <v>1336</v>
      </c>
      <c r="C236" s="173">
        <v>60</v>
      </c>
      <c r="D236" s="41"/>
      <c r="E236" s="41"/>
    </row>
    <row r="237" spans="1:6" s="145" customFormat="1" ht="22.5" customHeight="1" x14ac:dyDescent="0.25">
      <c r="A237" s="34">
        <v>5.14</v>
      </c>
      <c r="B237" s="33" t="s">
        <v>1337</v>
      </c>
      <c r="C237" s="188">
        <v>90</v>
      </c>
      <c r="D237" s="65"/>
      <c r="E237" s="65"/>
    </row>
    <row r="238" spans="1:6" s="108" customFormat="1" x14ac:dyDescent="0.55000000000000004">
      <c r="A238" s="23">
        <v>6</v>
      </c>
      <c r="B238" s="38" t="s">
        <v>1463</v>
      </c>
      <c r="C238" s="191" t="s">
        <v>1144</v>
      </c>
      <c r="D238" s="39"/>
      <c r="E238" s="39"/>
    </row>
    <row r="239" spans="1:6" s="108" customFormat="1" x14ac:dyDescent="0.55000000000000004">
      <c r="A239" s="34">
        <v>6.1</v>
      </c>
      <c r="B239" s="33" t="s">
        <v>852</v>
      </c>
      <c r="C239" s="192" t="s">
        <v>1144</v>
      </c>
      <c r="D239" s="41"/>
      <c r="E239" s="41"/>
    </row>
    <row r="240" spans="1:6" s="108" customFormat="1" x14ac:dyDescent="0.55000000000000004">
      <c r="A240" s="34">
        <v>6.2</v>
      </c>
      <c r="B240" s="42" t="s">
        <v>853</v>
      </c>
      <c r="C240" s="192" t="s">
        <v>1144</v>
      </c>
      <c r="D240" s="41"/>
      <c r="E240" s="41"/>
    </row>
    <row r="241" spans="1:5" s="108" customFormat="1" x14ac:dyDescent="0.55000000000000004">
      <c r="A241" s="34">
        <v>6.3</v>
      </c>
      <c r="B241" s="33" t="s">
        <v>854</v>
      </c>
      <c r="C241" s="192" t="s">
        <v>1144</v>
      </c>
      <c r="D241" s="41"/>
      <c r="E241" s="41"/>
    </row>
    <row r="242" spans="1:5" s="108" customFormat="1" x14ac:dyDescent="0.55000000000000004">
      <c r="A242" s="34">
        <v>6.4</v>
      </c>
      <c r="B242" s="33" t="s">
        <v>855</v>
      </c>
      <c r="C242" s="192" t="s">
        <v>1144</v>
      </c>
      <c r="D242" s="41"/>
      <c r="E242" s="41"/>
    </row>
    <row r="243" spans="1:5" s="108" customFormat="1" x14ac:dyDescent="0.55000000000000004">
      <c r="A243" s="34">
        <v>6.5</v>
      </c>
      <c r="B243" s="33" t="s">
        <v>856</v>
      </c>
      <c r="C243" s="192" t="s">
        <v>1144</v>
      </c>
      <c r="D243" s="41"/>
      <c r="E243" s="41"/>
    </row>
    <row r="244" spans="1:5" s="108" customFormat="1" x14ac:dyDescent="0.55000000000000004">
      <c r="A244" s="34">
        <v>6.6</v>
      </c>
      <c r="B244" s="33" t="s">
        <v>1338</v>
      </c>
      <c r="C244" s="192" t="s">
        <v>1144</v>
      </c>
      <c r="D244" s="41"/>
      <c r="E244" s="41"/>
    </row>
    <row r="245" spans="1:5" s="108" customFormat="1" x14ac:dyDescent="0.55000000000000004">
      <c r="A245" s="34">
        <v>6.7</v>
      </c>
      <c r="B245" s="33" t="s">
        <v>859</v>
      </c>
      <c r="C245" s="192" t="s">
        <v>1144</v>
      </c>
      <c r="D245" s="41"/>
      <c r="E245" s="41"/>
    </row>
    <row r="246" spans="1:5" s="108" customFormat="1" x14ac:dyDescent="0.55000000000000004">
      <c r="A246" s="34">
        <v>6.8</v>
      </c>
      <c r="B246" s="33" t="s">
        <v>1339</v>
      </c>
      <c r="C246" s="192" t="s">
        <v>1144</v>
      </c>
      <c r="D246" s="41"/>
      <c r="E246" s="41"/>
    </row>
    <row r="247" spans="1:5" s="108" customFormat="1" x14ac:dyDescent="0.55000000000000004">
      <c r="A247" s="23">
        <v>7</v>
      </c>
      <c r="B247" s="24" t="s">
        <v>1464</v>
      </c>
      <c r="C247" s="147">
        <f>SUM(C249:C256)</f>
        <v>90</v>
      </c>
      <c r="D247" s="39"/>
      <c r="E247" s="39"/>
    </row>
    <row r="248" spans="1:5" s="108" customFormat="1" x14ac:dyDescent="0.55000000000000004">
      <c r="A248" s="40">
        <v>7.1</v>
      </c>
      <c r="B248" s="193" t="s">
        <v>1340</v>
      </c>
      <c r="C248" s="188"/>
      <c r="D248" s="41"/>
      <c r="E248" s="41"/>
    </row>
    <row r="249" spans="1:5" s="108" customFormat="1" x14ac:dyDescent="0.55000000000000004">
      <c r="A249" s="34" t="s">
        <v>287</v>
      </c>
      <c r="B249" s="42" t="s">
        <v>1341</v>
      </c>
      <c r="C249" s="183">
        <v>10</v>
      </c>
      <c r="D249" s="41"/>
      <c r="E249" s="41"/>
    </row>
    <row r="250" spans="1:5" s="108" customFormat="1" x14ac:dyDescent="0.55000000000000004">
      <c r="A250" s="34" t="s">
        <v>289</v>
      </c>
      <c r="B250" s="42" t="s">
        <v>1342</v>
      </c>
      <c r="C250" s="158">
        <v>20</v>
      </c>
      <c r="D250" s="41"/>
      <c r="E250" s="41"/>
    </row>
    <row r="251" spans="1:5" s="108" customFormat="1" x14ac:dyDescent="0.55000000000000004">
      <c r="A251" s="34" t="s">
        <v>291</v>
      </c>
      <c r="B251" s="42" t="s">
        <v>1343</v>
      </c>
      <c r="C251" s="158">
        <v>10</v>
      </c>
      <c r="D251" s="41"/>
      <c r="E251" s="41"/>
    </row>
    <row r="252" spans="1:5" s="108" customFormat="1" x14ac:dyDescent="0.55000000000000004">
      <c r="A252" s="34" t="s">
        <v>293</v>
      </c>
      <c r="B252" s="33" t="s">
        <v>1344</v>
      </c>
      <c r="C252" s="158">
        <v>10</v>
      </c>
      <c r="D252" s="41"/>
      <c r="E252" s="41"/>
    </row>
    <row r="253" spans="1:5" s="108" customFormat="1" x14ac:dyDescent="0.55000000000000004">
      <c r="A253" s="34" t="s">
        <v>295</v>
      </c>
      <c r="B253" s="33" t="s">
        <v>1345</v>
      </c>
      <c r="C253" s="158">
        <v>10</v>
      </c>
      <c r="D253" s="41"/>
      <c r="E253" s="41"/>
    </row>
    <row r="254" spans="1:5" s="108" customFormat="1" x14ac:dyDescent="0.55000000000000004">
      <c r="A254" s="34" t="s">
        <v>297</v>
      </c>
      <c r="B254" s="33" t="s">
        <v>1346</v>
      </c>
      <c r="C254" s="158">
        <v>10</v>
      </c>
      <c r="D254" s="41"/>
      <c r="E254" s="41"/>
    </row>
    <row r="255" spans="1:5" s="108" customFormat="1" x14ac:dyDescent="0.55000000000000004">
      <c r="A255" s="34" t="s">
        <v>299</v>
      </c>
      <c r="B255" s="33" t="s">
        <v>1347</v>
      </c>
      <c r="C255" s="183">
        <v>10</v>
      </c>
      <c r="D255" s="41"/>
      <c r="E255" s="41"/>
    </row>
    <row r="256" spans="1:5" s="108" customFormat="1" x14ac:dyDescent="0.55000000000000004">
      <c r="A256" s="34" t="s">
        <v>301</v>
      </c>
      <c r="B256" s="33" t="s">
        <v>1348</v>
      </c>
      <c r="C256" s="183">
        <v>10</v>
      </c>
      <c r="D256" s="41"/>
      <c r="E256" s="41"/>
    </row>
    <row r="257" spans="1:5" s="108" customFormat="1" x14ac:dyDescent="0.55000000000000004">
      <c r="A257" s="23">
        <v>8</v>
      </c>
      <c r="B257" s="24" t="s">
        <v>1465</v>
      </c>
      <c r="C257" s="147">
        <f>SUM(C258:C279)</f>
        <v>1590</v>
      </c>
      <c r="D257" s="39"/>
      <c r="E257" s="39"/>
    </row>
    <row r="258" spans="1:5" s="108" customFormat="1" ht="48" x14ac:dyDescent="0.55000000000000004">
      <c r="A258" s="34">
        <v>8.1</v>
      </c>
      <c r="B258" s="33" t="s">
        <v>1349</v>
      </c>
      <c r="C258" s="183">
        <v>120</v>
      </c>
      <c r="D258" s="41"/>
      <c r="E258" s="41"/>
    </row>
    <row r="259" spans="1:5" s="108" customFormat="1" ht="23.25" customHeight="1" x14ac:dyDescent="0.55000000000000004">
      <c r="A259" s="34">
        <v>8.1999999999999993</v>
      </c>
      <c r="B259" s="33" t="s">
        <v>1350</v>
      </c>
      <c r="C259" s="183">
        <v>20</v>
      </c>
      <c r="D259" s="41"/>
      <c r="E259" s="41"/>
    </row>
    <row r="260" spans="1:5" s="108" customFormat="1" ht="27.75" customHeight="1" x14ac:dyDescent="0.55000000000000004">
      <c r="A260" s="34">
        <v>8.3000000000000007</v>
      </c>
      <c r="B260" s="33" t="s">
        <v>1351</v>
      </c>
      <c r="C260" s="158">
        <v>20</v>
      </c>
      <c r="D260" s="41"/>
      <c r="E260" s="41"/>
    </row>
    <row r="261" spans="1:5" s="108" customFormat="1" x14ac:dyDescent="0.55000000000000004">
      <c r="A261" s="34">
        <v>8.4</v>
      </c>
      <c r="B261" s="167" t="s">
        <v>1352</v>
      </c>
      <c r="C261" s="158">
        <v>15</v>
      </c>
      <c r="D261" s="41"/>
      <c r="E261" s="41"/>
    </row>
    <row r="262" spans="1:5" s="108" customFormat="1" ht="28.5" customHeight="1" x14ac:dyDescent="0.55000000000000004">
      <c r="A262" s="34">
        <v>8.5</v>
      </c>
      <c r="B262" s="33" t="s">
        <v>1353</v>
      </c>
      <c r="C262" s="161">
        <v>20</v>
      </c>
      <c r="D262" s="41"/>
      <c r="E262" s="41"/>
    </row>
    <row r="263" spans="1:5" s="108" customFormat="1" x14ac:dyDescent="0.55000000000000004">
      <c r="A263" s="34">
        <v>8.6</v>
      </c>
      <c r="B263" s="33" t="s">
        <v>1354</v>
      </c>
      <c r="C263" s="158">
        <v>120</v>
      </c>
      <c r="D263" s="41"/>
      <c r="E263" s="41"/>
    </row>
    <row r="264" spans="1:5" s="108" customFormat="1" ht="27.75" customHeight="1" x14ac:dyDescent="0.55000000000000004">
      <c r="A264" s="34">
        <v>8.7000000000000099</v>
      </c>
      <c r="B264" s="33" t="s">
        <v>1355</v>
      </c>
      <c r="C264" s="158">
        <v>60</v>
      </c>
      <c r="D264" s="41"/>
      <c r="E264" s="41"/>
    </row>
    <row r="265" spans="1:5" s="108" customFormat="1" x14ac:dyDescent="0.55000000000000004">
      <c r="A265" s="34">
        <v>8.8000000000000096</v>
      </c>
      <c r="B265" s="33" t="s">
        <v>1356</v>
      </c>
      <c r="C265" s="158">
        <v>30</v>
      </c>
      <c r="D265" s="41"/>
      <c r="E265" s="41"/>
    </row>
    <row r="266" spans="1:5" s="108" customFormat="1" x14ac:dyDescent="0.55000000000000004">
      <c r="A266" s="34">
        <v>8.9000000000000092</v>
      </c>
      <c r="B266" s="33" t="s">
        <v>1357</v>
      </c>
      <c r="C266" s="158">
        <v>15</v>
      </c>
      <c r="D266" s="41"/>
      <c r="E266" s="41"/>
    </row>
    <row r="267" spans="1:5" s="108" customFormat="1" x14ac:dyDescent="0.55000000000000004">
      <c r="A267" s="187">
        <v>8.1</v>
      </c>
      <c r="B267" s="33" t="s">
        <v>1358</v>
      </c>
      <c r="C267" s="158">
        <v>20</v>
      </c>
      <c r="D267" s="41"/>
      <c r="E267" s="41"/>
    </row>
    <row r="268" spans="1:5" s="108" customFormat="1" ht="48" x14ac:dyDescent="0.55000000000000004">
      <c r="A268" s="34">
        <v>8.11</v>
      </c>
      <c r="B268" s="33" t="s">
        <v>1359</v>
      </c>
      <c r="C268" s="158">
        <v>20</v>
      </c>
      <c r="D268" s="41"/>
      <c r="E268" s="41"/>
    </row>
    <row r="269" spans="1:5" s="108" customFormat="1" x14ac:dyDescent="0.55000000000000004">
      <c r="A269" s="187">
        <v>8.1199999999999992</v>
      </c>
      <c r="B269" s="33" t="s">
        <v>1360</v>
      </c>
      <c r="C269" s="158">
        <v>20</v>
      </c>
      <c r="D269" s="41"/>
      <c r="E269" s="41"/>
    </row>
    <row r="270" spans="1:5" s="108" customFormat="1" ht="50.25" customHeight="1" x14ac:dyDescent="0.55000000000000004">
      <c r="A270" s="34">
        <v>8.1300000000000008</v>
      </c>
      <c r="B270" s="33" t="s">
        <v>1361</v>
      </c>
      <c r="C270" s="158">
        <v>60</v>
      </c>
      <c r="D270" s="41"/>
      <c r="E270" s="41"/>
    </row>
    <row r="271" spans="1:5" s="108" customFormat="1" x14ac:dyDescent="0.55000000000000004">
      <c r="A271" s="187">
        <v>8.14</v>
      </c>
      <c r="B271" s="33" t="s">
        <v>1362</v>
      </c>
      <c r="C271" s="158">
        <v>120</v>
      </c>
      <c r="D271" s="41"/>
      <c r="E271" s="41"/>
    </row>
    <row r="272" spans="1:5" s="108" customFormat="1" ht="48" x14ac:dyDescent="0.55000000000000004">
      <c r="A272" s="34">
        <v>8.15</v>
      </c>
      <c r="B272" s="33" t="s">
        <v>1363</v>
      </c>
      <c r="C272" s="158">
        <v>60</v>
      </c>
      <c r="D272" s="41"/>
      <c r="E272" s="41"/>
    </row>
    <row r="273" spans="1:5" s="108" customFormat="1" x14ac:dyDescent="0.55000000000000004">
      <c r="A273" s="187">
        <v>8.16</v>
      </c>
      <c r="B273" s="33" t="s">
        <v>1364</v>
      </c>
      <c r="C273" s="158">
        <v>90</v>
      </c>
      <c r="D273" s="41"/>
      <c r="E273" s="41"/>
    </row>
    <row r="274" spans="1:5" s="108" customFormat="1" x14ac:dyDescent="0.55000000000000004">
      <c r="A274" s="34">
        <v>8.17</v>
      </c>
      <c r="B274" s="33" t="s">
        <v>1365</v>
      </c>
      <c r="C274" s="158">
        <v>180</v>
      </c>
      <c r="D274" s="41"/>
      <c r="E274" s="41"/>
    </row>
    <row r="275" spans="1:5" s="108" customFormat="1" ht="24.75" customHeight="1" x14ac:dyDescent="0.55000000000000004">
      <c r="A275" s="187">
        <v>8.18</v>
      </c>
      <c r="B275" s="33" t="s">
        <v>1366</v>
      </c>
      <c r="C275" s="158">
        <v>60</v>
      </c>
      <c r="D275" s="41"/>
      <c r="E275" s="41"/>
    </row>
    <row r="276" spans="1:5" s="108" customFormat="1" ht="48" x14ac:dyDescent="0.55000000000000004">
      <c r="A276" s="34">
        <v>8.19</v>
      </c>
      <c r="B276" s="33" t="s">
        <v>1367</v>
      </c>
      <c r="C276" s="158">
        <v>60</v>
      </c>
      <c r="D276" s="41"/>
      <c r="E276" s="41"/>
    </row>
    <row r="277" spans="1:5" s="108" customFormat="1" x14ac:dyDescent="0.55000000000000004">
      <c r="A277" s="187">
        <v>8.1999999999999993</v>
      </c>
      <c r="B277" s="33" t="s">
        <v>1368</v>
      </c>
      <c r="C277" s="158">
        <v>360</v>
      </c>
      <c r="D277" s="41"/>
      <c r="E277" s="41"/>
    </row>
    <row r="278" spans="1:5" s="108" customFormat="1" x14ac:dyDescent="0.55000000000000004">
      <c r="A278" s="34">
        <v>8.2100000000000009</v>
      </c>
      <c r="B278" s="33" t="s">
        <v>1369</v>
      </c>
      <c r="C278" s="158">
        <v>60</v>
      </c>
      <c r="D278" s="41"/>
      <c r="E278" s="41"/>
    </row>
    <row r="279" spans="1:5" s="108" customFormat="1" x14ac:dyDescent="0.55000000000000004">
      <c r="A279" s="75">
        <v>8.2200000000000006</v>
      </c>
      <c r="B279" s="167" t="s">
        <v>1370</v>
      </c>
      <c r="C279" s="159">
        <v>60</v>
      </c>
      <c r="D279" s="44"/>
      <c r="E279" s="44"/>
    </row>
    <row r="280" spans="1:5" s="108" customFormat="1" ht="48" x14ac:dyDescent="0.55000000000000004">
      <c r="A280" s="23">
        <v>9</v>
      </c>
      <c r="B280" s="24" t="s">
        <v>1466</v>
      </c>
      <c r="C280" s="147">
        <f>SUM(C281,C290,C306)</f>
        <v>7520</v>
      </c>
      <c r="D280" s="39"/>
      <c r="E280" s="39"/>
    </row>
    <row r="281" spans="1:5" s="108" customFormat="1" x14ac:dyDescent="0.55000000000000004">
      <c r="A281" s="23">
        <v>9.1</v>
      </c>
      <c r="B281" s="24" t="s">
        <v>1371</v>
      </c>
      <c r="C281" s="147">
        <f>SUM(C282:C289)</f>
        <v>4160</v>
      </c>
      <c r="D281" s="39"/>
      <c r="E281" s="39"/>
    </row>
    <row r="282" spans="1:5" s="108" customFormat="1" x14ac:dyDescent="0.55000000000000004">
      <c r="A282" s="34" t="s">
        <v>366</v>
      </c>
      <c r="B282" s="42" t="s">
        <v>1372</v>
      </c>
      <c r="C282" s="173">
        <v>240</v>
      </c>
      <c r="D282" s="41"/>
      <c r="E282" s="41"/>
    </row>
    <row r="283" spans="1:5" s="108" customFormat="1" ht="72" x14ac:dyDescent="0.55000000000000004">
      <c r="A283" s="34" t="s">
        <v>368</v>
      </c>
      <c r="B283" s="42" t="s">
        <v>1373</v>
      </c>
      <c r="C283" s="173">
        <v>180</v>
      </c>
      <c r="D283" s="41"/>
      <c r="E283" s="41"/>
    </row>
    <row r="284" spans="1:5" s="108" customFormat="1" ht="72" x14ac:dyDescent="0.55000000000000004">
      <c r="A284" s="77" t="s">
        <v>370</v>
      </c>
      <c r="B284" s="42" t="s">
        <v>1374</v>
      </c>
      <c r="C284" s="173">
        <v>1800</v>
      </c>
      <c r="D284" s="41"/>
      <c r="E284" s="41"/>
    </row>
    <row r="285" spans="1:5" s="108" customFormat="1" x14ac:dyDescent="0.55000000000000004">
      <c r="A285" s="34" t="s">
        <v>372</v>
      </c>
      <c r="B285" s="42" t="s">
        <v>1375</v>
      </c>
      <c r="C285" s="173">
        <v>300</v>
      </c>
      <c r="D285" s="41"/>
      <c r="E285" s="41"/>
    </row>
    <row r="286" spans="1:5" s="108" customFormat="1" x14ac:dyDescent="0.55000000000000004">
      <c r="A286" s="77" t="s">
        <v>374</v>
      </c>
      <c r="B286" s="42" t="s">
        <v>1376</v>
      </c>
      <c r="C286" s="173">
        <v>1080</v>
      </c>
      <c r="D286" s="41"/>
      <c r="E286" s="41"/>
    </row>
    <row r="287" spans="1:5" s="108" customFormat="1" x14ac:dyDescent="0.55000000000000004">
      <c r="A287" s="77" t="s">
        <v>376</v>
      </c>
      <c r="B287" s="42" t="s">
        <v>1377</v>
      </c>
      <c r="C287" s="173">
        <v>20</v>
      </c>
      <c r="D287" s="41"/>
      <c r="E287" s="41"/>
    </row>
    <row r="288" spans="1:5" s="108" customFormat="1" ht="72" x14ac:dyDescent="0.55000000000000004">
      <c r="A288" s="77" t="s">
        <v>378</v>
      </c>
      <c r="B288" s="42" t="s">
        <v>1378</v>
      </c>
      <c r="C288" s="173">
        <v>240</v>
      </c>
      <c r="D288" s="41"/>
      <c r="E288" s="41"/>
    </row>
    <row r="289" spans="1:5" s="108" customFormat="1" ht="72" x14ac:dyDescent="0.55000000000000004">
      <c r="A289" s="77" t="s">
        <v>380</v>
      </c>
      <c r="B289" s="42" t="s">
        <v>1379</v>
      </c>
      <c r="C289" s="173">
        <v>300</v>
      </c>
      <c r="D289" s="41"/>
      <c r="E289" s="41"/>
    </row>
    <row r="290" spans="1:5" s="108" customFormat="1" ht="48" x14ac:dyDescent="0.55000000000000004">
      <c r="A290" s="23">
        <v>9.1999999999999993</v>
      </c>
      <c r="B290" s="38" t="s">
        <v>1440</v>
      </c>
      <c r="C290" s="174">
        <f>SUM(C291:C305)</f>
        <v>2220</v>
      </c>
      <c r="D290" s="41"/>
      <c r="E290" s="41"/>
    </row>
    <row r="291" spans="1:5" s="108" customFormat="1" ht="27.75" customHeight="1" x14ac:dyDescent="0.55000000000000004">
      <c r="A291" s="34" t="s">
        <v>389</v>
      </c>
      <c r="B291" s="42" t="s">
        <v>1380</v>
      </c>
      <c r="C291" s="173">
        <v>90</v>
      </c>
      <c r="D291" s="41"/>
      <c r="E291" s="41"/>
    </row>
    <row r="292" spans="1:5" s="108" customFormat="1" x14ac:dyDescent="0.55000000000000004">
      <c r="A292" s="34" t="s">
        <v>391</v>
      </c>
      <c r="B292" s="33" t="s">
        <v>1441</v>
      </c>
      <c r="C292" s="173">
        <v>120</v>
      </c>
      <c r="D292" s="41"/>
      <c r="E292" s="41"/>
    </row>
    <row r="293" spans="1:5" s="108" customFormat="1" ht="28.5" customHeight="1" x14ac:dyDescent="0.55000000000000004">
      <c r="A293" s="34" t="s">
        <v>393</v>
      </c>
      <c r="B293" s="33" t="s">
        <v>1489</v>
      </c>
      <c r="C293" s="173">
        <v>240</v>
      </c>
      <c r="D293" s="41"/>
      <c r="E293" s="41"/>
    </row>
    <row r="294" spans="1:5" s="108" customFormat="1" ht="72.75" customHeight="1" x14ac:dyDescent="0.55000000000000004">
      <c r="A294" s="34" t="s">
        <v>395</v>
      </c>
      <c r="B294" s="167" t="s">
        <v>1442</v>
      </c>
      <c r="C294" s="155">
        <v>180</v>
      </c>
      <c r="D294" s="41"/>
      <c r="E294" s="41"/>
    </row>
    <row r="295" spans="1:5" s="108" customFormat="1" x14ac:dyDescent="0.55000000000000004">
      <c r="A295" s="34" t="s">
        <v>397</v>
      </c>
      <c r="B295" s="190" t="s">
        <v>1381</v>
      </c>
      <c r="C295" s="173">
        <v>60</v>
      </c>
      <c r="D295" s="41"/>
      <c r="E295" s="41"/>
    </row>
    <row r="296" spans="1:5" s="108" customFormat="1" x14ac:dyDescent="0.55000000000000004">
      <c r="A296" s="34" t="s">
        <v>399</v>
      </c>
      <c r="B296" s="190" t="s">
        <v>1382</v>
      </c>
      <c r="C296" s="173">
        <v>240</v>
      </c>
      <c r="D296" s="41"/>
      <c r="E296" s="41"/>
    </row>
    <row r="297" spans="1:5" s="108" customFormat="1" ht="24" customHeight="1" x14ac:dyDescent="0.55000000000000004">
      <c r="A297" s="34" t="s">
        <v>400</v>
      </c>
      <c r="B297" s="167" t="s">
        <v>1443</v>
      </c>
      <c r="C297" s="155">
        <v>120</v>
      </c>
      <c r="D297" s="41"/>
      <c r="E297" s="41"/>
    </row>
    <row r="298" spans="1:5" s="108" customFormat="1" x14ac:dyDescent="0.55000000000000004">
      <c r="A298" s="34" t="s">
        <v>402</v>
      </c>
      <c r="B298" s="33" t="s">
        <v>1444</v>
      </c>
      <c r="C298" s="155">
        <v>60</v>
      </c>
      <c r="D298" s="41"/>
      <c r="E298" s="41"/>
    </row>
    <row r="299" spans="1:5" s="108" customFormat="1" x14ac:dyDescent="0.55000000000000004">
      <c r="A299" s="34" t="s">
        <v>1383</v>
      </c>
      <c r="B299" s="33" t="s">
        <v>1445</v>
      </c>
      <c r="C299" s="155">
        <v>120</v>
      </c>
      <c r="D299" s="41"/>
      <c r="E299" s="41"/>
    </row>
    <row r="300" spans="1:5" s="108" customFormat="1" x14ac:dyDescent="0.55000000000000004">
      <c r="A300" s="34" t="s">
        <v>1384</v>
      </c>
      <c r="B300" s="190" t="s">
        <v>1385</v>
      </c>
      <c r="C300" s="155">
        <v>60</v>
      </c>
      <c r="D300" s="41"/>
      <c r="E300" s="41"/>
    </row>
    <row r="301" spans="1:5" s="108" customFormat="1" ht="48" x14ac:dyDescent="0.55000000000000004">
      <c r="A301" s="34" t="s">
        <v>1386</v>
      </c>
      <c r="B301" s="33" t="s">
        <v>1446</v>
      </c>
      <c r="C301" s="173">
        <v>180</v>
      </c>
      <c r="D301" s="41"/>
      <c r="E301" s="41"/>
    </row>
    <row r="302" spans="1:5" s="108" customFormat="1" ht="25.5" customHeight="1" x14ac:dyDescent="0.55000000000000004">
      <c r="A302" s="34" t="s">
        <v>1387</v>
      </c>
      <c r="B302" s="33" t="s">
        <v>1447</v>
      </c>
      <c r="C302" s="173">
        <v>360</v>
      </c>
      <c r="D302" s="41"/>
      <c r="E302" s="41"/>
    </row>
    <row r="303" spans="1:5" s="108" customFormat="1" x14ac:dyDescent="0.55000000000000004">
      <c r="A303" s="34" t="s">
        <v>1388</v>
      </c>
      <c r="B303" s="42" t="s">
        <v>1389</v>
      </c>
      <c r="C303" s="173">
        <v>240</v>
      </c>
      <c r="D303" s="41"/>
      <c r="E303" s="41"/>
    </row>
    <row r="304" spans="1:5" s="108" customFormat="1" ht="48" x14ac:dyDescent="0.55000000000000004">
      <c r="A304" s="34" t="s">
        <v>1390</v>
      </c>
      <c r="B304" s="42" t="s">
        <v>1391</v>
      </c>
      <c r="C304" s="173">
        <v>120</v>
      </c>
      <c r="D304" s="41"/>
      <c r="E304" s="41"/>
    </row>
    <row r="305" spans="1:5" s="108" customFormat="1" ht="48" x14ac:dyDescent="0.55000000000000004">
      <c r="A305" s="75" t="s">
        <v>1392</v>
      </c>
      <c r="B305" s="76" t="s">
        <v>1393</v>
      </c>
      <c r="C305" s="155">
        <v>30</v>
      </c>
      <c r="D305" s="44"/>
      <c r="E305" s="44"/>
    </row>
    <row r="306" spans="1:5" s="108" customFormat="1" x14ac:dyDescent="0.55000000000000004">
      <c r="A306" s="23">
        <v>9.3000000000000007</v>
      </c>
      <c r="B306" s="194" t="s">
        <v>1394</v>
      </c>
      <c r="C306" s="147">
        <f>SUM(C307:C311)</f>
        <v>1140</v>
      </c>
      <c r="D306" s="39"/>
      <c r="E306" s="39"/>
    </row>
    <row r="307" spans="1:5" s="108" customFormat="1" ht="96" x14ac:dyDescent="0.55000000000000004">
      <c r="A307" s="34" t="s">
        <v>1395</v>
      </c>
      <c r="B307" s="42" t="s">
        <v>1396</v>
      </c>
      <c r="C307" s="173">
        <v>60</v>
      </c>
      <c r="D307" s="41"/>
      <c r="E307" s="41"/>
    </row>
    <row r="308" spans="1:5" s="108" customFormat="1" x14ac:dyDescent="0.55000000000000004">
      <c r="A308" s="34" t="s">
        <v>1397</v>
      </c>
      <c r="B308" s="42" t="s">
        <v>1398</v>
      </c>
      <c r="C308" s="173">
        <v>240</v>
      </c>
      <c r="D308" s="41"/>
      <c r="E308" s="41"/>
    </row>
    <row r="309" spans="1:5" s="108" customFormat="1" ht="48" x14ac:dyDescent="0.55000000000000004">
      <c r="A309" s="34" t="s">
        <v>1399</v>
      </c>
      <c r="B309" s="42" t="s">
        <v>1400</v>
      </c>
      <c r="C309" s="173">
        <v>360</v>
      </c>
      <c r="D309" s="41"/>
      <c r="E309" s="41"/>
    </row>
    <row r="310" spans="1:5" s="108" customFormat="1" ht="122.25" customHeight="1" x14ac:dyDescent="0.55000000000000004">
      <c r="A310" s="34" t="s">
        <v>1401</v>
      </c>
      <c r="B310" s="42" t="s">
        <v>1402</v>
      </c>
      <c r="C310" s="173">
        <v>180</v>
      </c>
      <c r="D310" s="41"/>
      <c r="E310" s="41"/>
    </row>
    <row r="311" spans="1:5" s="108" customFormat="1" ht="69" customHeight="1" x14ac:dyDescent="0.55000000000000004">
      <c r="A311" s="75" t="s">
        <v>1403</v>
      </c>
      <c r="B311" s="76" t="s">
        <v>1490</v>
      </c>
      <c r="C311" s="155">
        <v>300</v>
      </c>
      <c r="D311" s="44"/>
      <c r="E311" s="44"/>
    </row>
    <row r="312" spans="1:5" s="108" customFormat="1" x14ac:dyDescent="0.55000000000000004">
      <c r="A312" s="23">
        <v>10</v>
      </c>
      <c r="B312" s="24" t="s">
        <v>1404</v>
      </c>
      <c r="C312" s="147">
        <f>SUM(C313,C320,C326,C330,C334,C340)</f>
        <v>405</v>
      </c>
      <c r="D312" s="39"/>
      <c r="E312" s="39"/>
    </row>
    <row r="313" spans="1:5" s="136" customFormat="1" ht="48" x14ac:dyDescent="0.55000000000000004">
      <c r="A313" s="23">
        <v>10.1</v>
      </c>
      <c r="B313" s="24" t="s">
        <v>1405</v>
      </c>
      <c r="C313" s="147">
        <f>SUM(C314:C319)</f>
        <v>110</v>
      </c>
      <c r="D313" s="39"/>
      <c r="E313" s="39"/>
    </row>
    <row r="314" spans="1:5" s="108" customFormat="1" x14ac:dyDescent="0.55000000000000004">
      <c r="A314" s="34" t="s">
        <v>406</v>
      </c>
      <c r="B314" s="42" t="s">
        <v>1406</v>
      </c>
      <c r="C314" s="158">
        <v>10</v>
      </c>
      <c r="D314" s="41"/>
      <c r="E314" s="41"/>
    </row>
    <row r="315" spans="1:5" s="108" customFormat="1" x14ac:dyDescent="0.55000000000000004">
      <c r="A315" s="34" t="s">
        <v>408</v>
      </c>
      <c r="B315" s="42" t="s">
        <v>1407</v>
      </c>
      <c r="C315" s="158">
        <v>10</v>
      </c>
      <c r="D315" s="41"/>
      <c r="E315" s="41"/>
    </row>
    <row r="316" spans="1:5" s="108" customFormat="1" x14ac:dyDescent="0.55000000000000004">
      <c r="A316" s="34" t="s">
        <v>410</v>
      </c>
      <c r="B316" s="42" t="s">
        <v>1408</v>
      </c>
      <c r="C316" s="158">
        <v>60</v>
      </c>
      <c r="D316" s="41"/>
      <c r="E316" s="41"/>
    </row>
    <row r="317" spans="1:5" s="108" customFormat="1" x14ac:dyDescent="0.55000000000000004">
      <c r="A317" s="34" t="s">
        <v>412</v>
      </c>
      <c r="B317" s="42" t="s">
        <v>1409</v>
      </c>
      <c r="C317" s="158">
        <v>10</v>
      </c>
      <c r="D317" s="41"/>
      <c r="E317" s="41"/>
    </row>
    <row r="318" spans="1:5" s="108" customFormat="1" x14ac:dyDescent="0.55000000000000004">
      <c r="A318" s="34" t="s">
        <v>414</v>
      </c>
      <c r="B318" s="42" t="s">
        <v>1410</v>
      </c>
      <c r="C318" s="158">
        <v>10</v>
      </c>
      <c r="D318" s="41"/>
      <c r="E318" s="41"/>
    </row>
    <row r="319" spans="1:5" s="108" customFormat="1" x14ac:dyDescent="0.55000000000000004">
      <c r="A319" s="34" t="s">
        <v>1411</v>
      </c>
      <c r="B319" s="42" t="s">
        <v>1412</v>
      </c>
      <c r="C319" s="158">
        <v>10</v>
      </c>
      <c r="D319" s="41"/>
      <c r="E319" s="41"/>
    </row>
    <row r="320" spans="1:5" s="136" customFormat="1" x14ac:dyDescent="0.55000000000000004">
      <c r="A320" s="23">
        <v>10.199999999999999</v>
      </c>
      <c r="B320" s="38" t="s">
        <v>1413</v>
      </c>
      <c r="C320" s="171">
        <f>SUM(C321:C325)</f>
        <v>180</v>
      </c>
      <c r="D320" s="39"/>
      <c r="E320" s="39"/>
    </row>
    <row r="321" spans="1:5" s="108" customFormat="1" x14ac:dyDescent="0.55000000000000004">
      <c r="A321" s="34" t="s">
        <v>417</v>
      </c>
      <c r="B321" s="42" t="s">
        <v>1414</v>
      </c>
      <c r="C321" s="158">
        <v>10</v>
      </c>
      <c r="D321" s="41"/>
      <c r="E321" s="41"/>
    </row>
    <row r="322" spans="1:5" s="108" customFormat="1" x14ac:dyDescent="0.55000000000000004">
      <c r="A322" s="34" t="s">
        <v>419</v>
      </c>
      <c r="B322" s="42" t="s">
        <v>1415</v>
      </c>
      <c r="C322" s="158">
        <v>10</v>
      </c>
      <c r="D322" s="41"/>
      <c r="E322" s="41"/>
    </row>
    <row r="323" spans="1:5" s="108" customFormat="1" x14ac:dyDescent="0.55000000000000004">
      <c r="A323" s="34" t="s">
        <v>421</v>
      </c>
      <c r="B323" s="42" t="s">
        <v>1416</v>
      </c>
      <c r="C323" s="158">
        <v>10</v>
      </c>
      <c r="D323" s="41"/>
      <c r="E323" s="41"/>
    </row>
    <row r="324" spans="1:5" s="108" customFormat="1" x14ac:dyDescent="0.55000000000000004">
      <c r="A324" s="34" t="s">
        <v>423</v>
      </c>
      <c r="B324" s="42" t="s">
        <v>1417</v>
      </c>
      <c r="C324" s="195">
        <v>30</v>
      </c>
      <c r="D324" s="41"/>
      <c r="E324" s="41"/>
    </row>
    <row r="325" spans="1:5" s="108" customFormat="1" x14ac:dyDescent="0.55000000000000004">
      <c r="A325" s="34" t="s">
        <v>425</v>
      </c>
      <c r="B325" s="42" t="s">
        <v>1418</v>
      </c>
      <c r="C325" s="158">
        <v>120</v>
      </c>
      <c r="D325" s="41"/>
      <c r="E325" s="41"/>
    </row>
    <row r="326" spans="1:5" s="108" customFormat="1" x14ac:dyDescent="0.55000000000000004">
      <c r="A326" s="40">
        <v>10.3</v>
      </c>
      <c r="B326" s="193" t="s">
        <v>1419</v>
      </c>
      <c r="C326" s="180">
        <f>SUM(C327:C329)</f>
        <v>0</v>
      </c>
      <c r="D326" s="41"/>
      <c r="E326" s="41"/>
    </row>
    <row r="327" spans="1:5" s="108" customFormat="1" ht="48" x14ac:dyDescent="0.55000000000000004">
      <c r="A327" s="34" t="s">
        <v>427</v>
      </c>
      <c r="B327" s="42" t="s">
        <v>1420</v>
      </c>
      <c r="C327" s="196" t="s">
        <v>1144</v>
      </c>
      <c r="D327" s="41"/>
      <c r="E327" s="41"/>
    </row>
    <row r="328" spans="1:5" s="108" customFormat="1" x14ac:dyDescent="0.55000000000000004">
      <c r="A328" s="34" t="s">
        <v>429</v>
      </c>
      <c r="B328" s="42" t="s">
        <v>1421</v>
      </c>
      <c r="C328" s="196" t="s">
        <v>1144</v>
      </c>
      <c r="D328" s="41"/>
      <c r="E328" s="41"/>
    </row>
    <row r="329" spans="1:5" s="108" customFormat="1" ht="24.75" customHeight="1" x14ac:dyDescent="0.55000000000000004">
      <c r="A329" s="34" t="s">
        <v>431</v>
      </c>
      <c r="B329" s="42" t="s">
        <v>1422</v>
      </c>
      <c r="C329" s="196" t="s">
        <v>1144</v>
      </c>
      <c r="D329" s="41"/>
      <c r="E329" s="41"/>
    </row>
    <row r="330" spans="1:5" s="136" customFormat="1" x14ac:dyDescent="0.55000000000000004">
      <c r="A330" s="23">
        <v>10.4</v>
      </c>
      <c r="B330" s="38" t="s">
        <v>1423</v>
      </c>
      <c r="C330" s="171">
        <f>SUM(C331:C333)</f>
        <v>30</v>
      </c>
      <c r="D330" s="39"/>
      <c r="E330" s="39"/>
    </row>
    <row r="331" spans="1:5" s="108" customFormat="1" ht="26.25" customHeight="1" x14ac:dyDescent="0.55000000000000004">
      <c r="A331" s="34" t="s">
        <v>437</v>
      </c>
      <c r="B331" s="42" t="s">
        <v>1424</v>
      </c>
      <c r="C331" s="158">
        <v>10</v>
      </c>
      <c r="D331" s="41"/>
      <c r="E331" s="41"/>
    </row>
    <row r="332" spans="1:5" s="108" customFormat="1" x14ac:dyDescent="0.55000000000000004">
      <c r="A332" s="34" t="s">
        <v>439</v>
      </c>
      <c r="B332" s="42" t="s">
        <v>1425</v>
      </c>
      <c r="C332" s="158">
        <v>10</v>
      </c>
      <c r="D332" s="41"/>
      <c r="E332" s="41"/>
    </row>
    <row r="333" spans="1:5" s="108" customFormat="1" x14ac:dyDescent="0.55000000000000004">
      <c r="A333" s="34" t="s">
        <v>441</v>
      </c>
      <c r="B333" s="42" t="s">
        <v>1426</v>
      </c>
      <c r="C333" s="195">
        <v>10</v>
      </c>
      <c r="D333" s="41"/>
      <c r="E333" s="41"/>
    </row>
    <row r="334" spans="1:5" s="136" customFormat="1" x14ac:dyDescent="0.55000000000000004">
      <c r="A334" s="23">
        <v>10.5</v>
      </c>
      <c r="B334" s="38" t="s">
        <v>1427</v>
      </c>
      <c r="C334" s="171">
        <f>SUM(C335:C339)</f>
        <v>65</v>
      </c>
      <c r="D334" s="39"/>
      <c r="E334" s="39"/>
    </row>
    <row r="335" spans="1:5" s="108" customFormat="1" x14ac:dyDescent="0.55000000000000004">
      <c r="A335" s="34" t="s">
        <v>455</v>
      </c>
      <c r="B335" s="42" t="s">
        <v>1428</v>
      </c>
      <c r="C335" s="195">
        <v>5</v>
      </c>
      <c r="D335" s="41"/>
      <c r="E335" s="41"/>
    </row>
    <row r="336" spans="1:5" s="108" customFormat="1" x14ac:dyDescent="0.55000000000000004">
      <c r="A336" s="34" t="s">
        <v>457</v>
      </c>
      <c r="B336" s="42" t="s">
        <v>1429</v>
      </c>
      <c r="C336" s="195">
        <v>10</v>
      </c>
      <c r="D336" s="41"/>
      <c r="E336" s="41"/>
    </row>
    <row r="337" spans="1:5" s="108" customFormat="1" x14ac:dyDescent="0.55000000000000004">
      <c r="A337" s="34" t="s">
        <v>459</v>
      </c>
      <c r="B337" s="42" t="s">
        <v>1430</v>
      </c>
      <c r="C337" s="195">
        <v>10</v>
      </c>
      <c r="D337" s="41"/>
      <c r="E337" s="41"/>
    </row>
    <row r="338" spans="1:5" s="108" customFormat="1" x14ac:dyDescent="0.55000000000000004">
      <c r="A338" s="34" t="s">
        <v>460</v>
      </c>
      <c r="B338" s="42" t="s">
        <v>1431</v>
      </c>
      <c r="C338" s="195">
        <v>10</v>
      </c>
      <c r="D338" s="41"/>
      <c r="E338" s="41"/>
    </row>
    <row r="339" spans="1:5" s="108" customFormat="1" x14ac:dyDescent="0.55000000000000004">
      <c r="A339" s="34" t="s">
        <v>462</v>
      </c>
      <c r="B339" s="76" t="s">
        <v>1432</v>
      </c>
      <c r="C339" s="195">
        <v>30</v>
      </c>
      <c r="D339" s="41"/>
      <c r="E339" s="41"/>
    </row>
    <row r="340" spans="1:5" s="108" customFormat="1" x14ac:dyDescent="0.55000000000000004">
      <c r="A340" s="23">
        <v>10.6</v>
      </c>
      <c r="B340" s="38" t="s">
        <v>1433</v>
      </c>
      <c r="C340" s="171">
        <f>SUM(C341:C343)</f>
        <v>20</v>
      </c>
      <c r="D340" s="39"/>
      <c r="E340" s="39"/>
    </row>
    <row r="341" spans="1:5" s="108" customFormat="1" x14ac:dyDescent="0.55000000000000004">
      <c r="A341" s="34" t="s">
        <v>466</v>
      </c>
      <c r="B341" s="42" t="s">
        <v>1434</v>
      </c>
      <c r="C341" s="195">
        <v>5</v>
      </c>
      <c r="D341" s="41"/>
      <c r="E341" s="41"/>
    </row>
    <row r="342" spans="1:5" s="108" customFormat="1" x14ac:dyDescent="0.55000000000000004">
      <c r="A342" s="34" t="s">
        <v>468</v>
      </c>
      <c r="B342" s="42" t="s">
        <v>1435</v>
      </c>
      <c r="C342" s="195">
        <v>10</v>
      </c>
      <c r="D342" s="41"/>
      <c r="E342" s="41"/>
    </row>
    <row r="343" spans="1:5" s="108" customFormat="1" x14ac:dyDescent="0.55000000000000004">
      <c r="A343" s="34" t="s">
        <v>470</v>
      </c>
      <c r="B343" s="42" t="s">
        <v>1436</v>
      </c>
      <c r="C343" s="195">
        <v>5</v>
      </c>
      <c r="D343" s="41"/>
      <c r="E343" s="41"/>
    </row>
    <row r="344" spans="1:5" s="108" customFormat="1" x14ac:dyDescent="0.55000000000000004">
      <c r="A344" s="23">
        <v>11</v>
      </c>
      <c r="B344" s="24" t="s">
        <v>1437</v>
      </c>
      <c r="C344" s="147">
        <f>SUM(C345:C345)</f>
        <v>60</v>
      </c>
      <c r="D344" s="39"/>
      <c r="E344" s="39"/>
    </row>
    <row r="345" spans="1:5" s="108" customFormat="1" ht="78" customHeight="1" x14ac:dyDescent="0.55000000000000004">
      <c r="A345" s="34">
        <v>11.1</v>
      </c>
      <c r="B345" s="42" t="s">
        <v>1438</v>
      </c>
      <c r="C345" s="183">
        <v>60</v>
      </c>
      <c r="D345" s="41"/>
      <c r="E345" s="41"/>
    </row>
  </sheetData>
  <mergeCells count="2">
    <mergeCell ref="A1:C1"/>
    <mergeCell ref="B3:B4"/>
  </mergeCells>
  <pageMargins left="0.51181102362204722" right="0.23622047244094491" top="0.35433070866141736" bottom="0.74803149606299213" header="0.31496062992125984" footer="0.31496062992125984"/>
  <pageSetup paperSize="9" scale="81" orientation="landscape" r:id="rId1"/>
  <headerFooter>
    <oddHeader>&amp;R&amp;P</oddHeader>
    <oddFooter>&amp;R&amp;"TH SarabunIT๙,ธรรมดา"&amp;Z&amp;F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งานบริการการศึกษา</vt:lpstr>
      <vt:lpstr>หน่วยทะเบียนและประเมินผล</vt:lpstr>
      <vt:lpstr>หน่วยกิจการนักศึกษา</vt:lpstr>
      <vt:lpstr>หน่วยส่งเสริม</vt:lpstr>
      <vt:lpstr>หน่วยกิจการนักศึกษา!Print_Area</vt:lpstr>
      <vt:lpstr>หน่วยทะเบียนและประเมินผล!Print_Area</vt:lpstr>
      <vt:lpstr>หน่วยส่งเสริม!Print_Area</vt:lpstr>
      <vt:lpstr>หน่วยกิจการนักศึกษา!Print_Titles</vt:lpstr>
      <vt:lpstr>หน่วยทะเบียนและประเมินผล!Print_Titles</vt:lpstr>
      <vt:lpstr>หน่วยส่งเสริม!Print_Titles</vt:lpstr>
    </vt:vector>
  </TitlesOfParts>
  <Company>Ramkhamhaeng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Utumporn  Sedpho</dc:creator>
  <cp:lastModifiedBy>Utumporn  Sedpho</cp:lastModifiedBy>
  <dcterms:created xsi:type="dcterms:W3CDTF">2025-07-04T04:06:13Z</dcterms:created>
  <dcterms:modified xsi:type="dcterms:W3CDTF">2025-07-04T04:48:17Z</dcterms:modified>
</cp:coreProperties>
</file>